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ÀNG HÀ 2025\HS mua sắm 2025\TPDD 2 ngày 10.07.2025\"/>
    </mc:Choice>
  </mc:AlternateContent>
  <bookViews>
    <workbookView showHorizontalScroll="0" showVerticalScroll="0" showSheetTabs="0" xWindow="0" yWindow="0" windowWidth="20490" windowHeight="7650"/>
  </bookViews>
  <sheets>
    <sheet name="DANH MỤC TP " sheetId="1" r:id="rId1"/>
  </sheets>
  <externalReferences>
    <externalReference r:id="rId2"/>
  </externalReferences>
  <definedNames>
    <definedName name="_xlnm._FilterDatabase" localSheetId="0" hidden="1">'DANH MỤC TP '!$A$10:$J$10</definedName>
    <definedName name="OLE_LINK1" localSheetId="0">'DANH MỤC TP '!$Q$8</definedName>
    <definedName name="_xlnm.Print_Titles" localSheetId="0">'DANH MỤC TP '!$7:$7</definedName>
  </definedNames>
  <calcPr calcId="162913"/>
</workbook>
</file>

<file path=xl/calcChain.xml><?xml version="1.0" encoding="utf-8"?>
<calcChain xmlns="http://schemas.openxmlformats.org/spreadsheetml/2006/main">
  <c r="K18" i="1" l="1"/>
  <c r="I18" i="1"/>
  <c r="I31" i="1" l="1"/>
  <c r="O29" i="1"/>
  <c r="Q29" i="1" s="1"/>
  <c r="I29" i="1"/>
  <c r="J28" i="1"/>
  <c r="I28" i="1"/>
  <c r="K26" i="1"/>
  <c r="I26" i="1"/>
  <c r="J25" i="1"/>
  <c r="I25" i="1"/>
  <c r="K23" i="1"/>
  <c r="I23" i="1"/>
  <c r="N21" i="1"/>
  <c r="I21" i="1"/>
  <c r="K20" i="1"/>
  <c r="I20" i="1"/>
  <c r="N17" i="1"/>
  <c r="I17" i="1"/>
  <c r="K16" i="1"/>
  <c r="I16" i="1"/>
  <c r="L14" i="1"/>
  <c r="I14" i="1"/>
  <c r="M13" i="1"/>
  <c r="I13" i="1"/>
  <c r="I11" i="1"/>
  <c r="B11" i="1"/>
  <c r="I10" i="1"/>
  <c r="L9" i="1"/>
  <c r="I9" i="1"/>
  <c r="I32" i="1" s="1"/>
  <c r="I35" i="1" s="1"/>
  <c r="J8" i="1"/>
  <c r="I8" i="1"/>
</calcChain>
</file>

<file path=xl/sharedStrings.xml><?xml version="1.0" encoding="utf-8"?>
<sst xmlns="http://schemas.openxmlformats.org/spreadsheetml/2006/main" count="90" uniqueCount="77">
  <si>
    <t>Đơn vị tính</t>
  </si>
  <si>
    <t>CỘNG HOÀ XÃ HỘI CHỦ NGHĨA VIỆT NAM</t>
  </si>
  <si>
    <t>Độc lập - Tự do - Hạnh phúc</t>
  </si>
  <si>
    <t>STT</t>
  </si>
  <si>
    <t>Tiêu chí kĩ thuật</t>
  </si>
  <si>
    <t xml:space="preserve">           BỆNH VIỆN BÀ RỊA</t>
  </si>
  <si>
    <t>Viên</t>
  </si>
  <si>
    <t>Gói</t>
  </si>
  <si>
    <t>Hộp</t>
  </si>
  <si>
    <t>SỞ Y TẾ THÀNH PHỐ HỒ CHÍ MINH</t>
  </si>
  <si>
    <t>Danh mục hàng hóa</t>
  </si>
  <si>
    <r>
      <t xml:space="preserve">Số lượng đề xuất mua sắm
</t>
    </r>
    <r>
      <rPr>
        <sz val="11"/>
        <color theme="1"/>
        <rFont val="Times New Roman"/>
        <family val="1"/>
      </rPr>
      <t>(12 tháng)</t>
    </r>
  </si>
  <si>
    <t>Ghi Chú</t>
  </si>
  <si>
    <t xml:space="preserve">Thông số kỹ thuật cty </t>
  </si>
  <si>
    <t>I</t>
  </si>
  <si>
    <t>Thực phẩm dinh dưỡng dạng bột năng lượng chuẩn</t>
  </si>
  <si>
    <t>Thực phẩm dinh dưỡng dạng bột năng lượng chuẩn , bổ sung đạm whey thủy phân,  chất béo MCT có chỉ số đường huyết thấp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</si>
  <si>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450 - 500 kcal
- Chất đạm: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20g
- Đạm whey thủy phân thành peptide: ≥ 95% trên tổng lượng chất đạm
- Chất béo: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15g
- Chất tinh bột đường: ≥ 50g
- Có khoáng chất và vitamin
- Chất béo chuỗi trung bình MCT (Medium Chain Triglyceride):≥ 65% trên tổng lượng chất béo
- Chất béo PUFA (acid béo không bão hòa nhiều nối đôi): ≥ 1g
- Chất béo MUFA (acid béo không bão hòa 1 nối đôi):≥ 2,0g.
- Áp suất thẩm thấu: </t>
    </r>
    <r>
      <rPr>
        <sz val="11"/>
        <color theme="1"/>
        <rFont val="Calibri"/>
        <family val="2"/>
      </rPr>
      <t>≤</t>
    </r>
    <r>
      <rPr>
        <sz val="11"/>
        <color theme="1"/>
        <rFont val="Times New Roman"/>
        <family val="1"/>
      </rPr>
      <t xml:space="preserve"> 360 mOm/L
- GI (Chỉ số đường huyết): </t>
    </r>
    <r>
      <rPr>
        <sz val="11"/>
        <color theme="1"/>
        <rFont val="Symbol"/>
        <family val="1"/>
        <charset val="2"/>
      </rPr>
      <t>³ 50</t>
    </r>
    <r>
      <rPr>
        <sz val="11"/>
        <color theme="1"/>
        <rFont val="Times New Roman"/>
        <family val="1"/>
      </rPr>
      <t xml:space="preserve">
- Thực phẩm dinh dưỡng y học
-  Chiều dài chuỗi peptide: 81% chuỗi peptide dạng ngắn và trung bình (nhỏ hơn 5,0 kDa)
- Tiêu chí chất lượng: FSSC 22000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</si>
  <si>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466kcal
- Chất đạm: 23.5g (20% tổng năng lượng)
- Đạm whey thủy phân thành peptide: 100% trên tổng lượng chất đạm
- Chất béo (Lipid): 18g (35% tổng năng lượng)
- Chất tinh bột đường: 52.5g (45% tổng năng lượng)
- Có khoáng chất và vitamin
- Chất béo chuỗi trung bình MCT (Medium Chain Triglyceride): 12,6g (70% trên tổng lượng chất béo)
- Chất béo PUFA (acid béo không bão hòa nhiều nối đôi): 1.4g
- Chất béo MUFA (acid béo không bão hòa 1 nối đôi):  2,5g.
- Áp suất thẩm thấu: 349 mOsm/L
- Tiêu chí chất lượng: FSSC 22000
- Chiều dài chuỗi peptide: 81% chuỗi peptide dạng ngắn và trung bình (nhỏ hơn 5,0 kDa)
- Chỉ số GI: 52 ± 4</t>
    </r>
  </si>
  <si>
    <t>Thực phẩm dinh dưỡng dạng bột năng lượng chuẩn, bổ sung đạm whey</t>
  </si>
  <si>
    <r>
      <t xml:space="preserve">         '</t>
    </r>
    <r>
      <rPr>
        <b/>
        <sz val="11"/>
        <color rgb="FF000000"/>
        <rFont val="Times New Roman"/>
        <family val="1"/>
      </rPr>
      <t>Tính trên 100g</t>
    </r>
    <r>
      <rPr>
        <sz val="11"/>
        <color rgb="FF000000"/>
        <rFont val="Times New Roman"/>
        <family val="1"/>
      </rPr>
      <t xml:space="preserve">:
'- Năng lượng: 450-500kcal
- Chất đạm: ≥ 14g Đạm whey: ≥ 98% trên tổng lượng chất đạm
- Chất béo: ≥ 14gChất tinh bột đường: ≥ 50g
- Chất xơ: ≥ 3,0 gCó khoáng chất và vitamin
- Chất béo MUFA (acid béo không bão hòa 1 nối đôi): ≥ 6,5g 
- Chất béo PUFA (acid béo không bão hòa nhiều nối đôi): ≥ 3,0g 
- Axit Docosahexaenoic (DHA): ≥ 7,0 mgÁp suất thẩm thấu: </t>
    </r>
    <r>
      <rPr>
        <sz val="11"/>
        <color rgb="FF000000"/>
        <rFont val="Symbol"/>
        <family val="1"/>
        <charset val="2"/>
      </rPr>
      <t>£</t>
    </r>
    <r>
      <rPr>
        <sz val="11"/>
        <color rgb="FF000000"/>
        <rFont val="Times New Roman"/>
        <family val="1"/>
      </rPr>
      <t xml:space="preserve"> 430 mOsm/L
- Tiêu chuẩn chất lượng: ISO 9001:2015, ISO 22000:2018
- Quy cách đóng gói: ≥ 400g
                    (hoặc tương đương)</t>
    </r>
  </si>
  <si>
    <t>Thực phẩm dinh dưỡng  dạng bột năng lượng chuẩn, bổ sung đạm đậu nành và Bifidobacterium.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</si>
  <si>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350-500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14g
- Đạm đậu nành: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55% trên tổng lượng đạm
 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10g
- Chất tinh bột đường 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45g
- Chất xơ: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3,0g
- Có khoáng chất và vitamin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340 IU
- Chất béo chuỗi trung bình MCT (Medium Chain Triglycerid):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1,0g
- Chất béo MUFA (acid béo không bão hòa 1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4,0g  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1,5g- Bifidobacterium: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10</t>
    </r>
    <r>
      <rPr>
        <vertAlign val="superscript"/>
        <sz val="11"/>
        <color theme="1"/>
        <rFont val="Times New Roman"/>
        <family val="1"/>
      </rPr>
      <t xml:space="preserve">8 </t>
    </r>
    <r>
      <rPr>
        <sz val="11"/>
        <color theme="1"/>
        <rFont val="Times New Roman"/>
        <family val="1"/>
      </rPr>
      <t xml:space="preserve">cfu
- Thực phẩm dinh dưỡng y học
</t>
    </r>
    <r>
      <rPr>
        <sz val="11"/>
        <color rgb="FF000000"/>
        <rFont val="Times New Roman"/>
        <family val="1"/>
      </rPr>
      <t>- Tiêu chuẩn chất lượng: FSSC 22000, ISO 14001:2015, ISO 9001:2015
- Quy cách đóng gói: ≥ 400g
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</si>
  <si>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400 - 500kcal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15g
- Đạm whey: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40% trên tổng lượng chất đạm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Chất xơ: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3,5g
- Có khoáng chất và vitamin
- Có chất xơ FOS (Fructo-oligosaccharide) và Inulin
- L.Pacacasei Probiotic: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</t>
    </r>
    <r>
      <rPr>
        <vertAlign val="superscript"/>
        <sz val="11"/>
        <color theme="1"/>
        <rFont val="Times New Roman"/>
        <family val="1"/>
      </rPr>
      <t>9</t>
    </r>
    <r>
      <rPr>
        <sz val="11"/>
        <color theme="1"/>
        <rFont val="Times New Roman"/>
        <family val="1"/>
      </rPr>
      <t xml:space="preserve"> cfu
- Chất béo MUFA (acid béo không bão hòa 1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10g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2,5g
- Tiêu chuẩn chất lượng: FSSC 22 000
- Quy cách đóng gói: ≥ 400g
                  (hoặc tương đương)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</si>
  <si>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 kcal
- Chất đạm: 18g
- Đạm whey: 50% trên tổng lượng chất đạm
- Chất béo: 17.5g
- Chất tinh bột đường: 55g
- Chất xơ: 4g
- Có khoáng chất và vitamin
- Có chất xơ FOS (Fructo-oligosaccharide) và Inulin
- Lacticaseibacillus Paracasei : 10</t>
    </r>
    <r>
      <rPr>
        <vertAlign val="superscript"/>
        <sz val="11"/>
        <color theme="1"/>
        <rFont val="Times New Roman"/>
        <family val="1"/>
      </rPr>
      <t>9</t>
    </r>
    <r>
      <rPr>
        <sz val="11"/>
        <color theme="1"/>
        <rFont val="Times New Roman"/>
        <family val="1"/>
      </rPr>
      <t xml:space="preserve"> cfu
- Chất béo MUFA (acid béo không bão hòa 1 nối đôi): 10.5g
- Chất béo PUFA (acid béo không bão hòa nhiều nối đôi): 3.3g
- Tiêu chí chất lượng: FSSC 22 000
- Áp suất thẩm thấu: 260mOsm/l</t>
    </r>
  </si>
  <si>
    <t>II</t>
  </si>
  <si>
    <t xml:space="preserve">Thực phẩm dinh dưỡng Cao năng lượng </t>
  </si>
  <si>
    <t xml:space="preserve">Thực phẩm dinh dưỡng dạng nước cao năng lượng, bổ sung đạm whey thủy phân,  chất béo MCT </t>
  </si>
  <si>
    <r>
      <rPr>
        <b/>
        <sz val="11"/>
        <color theme="1"/>
        <rFont val="Times New Roman"/>
        <family val="1"/>
      </rPr>
      <t>Tính trên 100ml:</t>
    </r>
    <r>
      <rPr>
        <sz val="11"/>
        <color theme="1"/>
        <rFont val="Times New Roman"/>
        <family val="1"/>
      </rPr>
      <t xml:space="preserve">
- Năng lượng: 130-200kcal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11g
- Có đường Maltodextrin
- Có khoáng chất và vitamin
- Đạm whey thủy phân: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60% trên tổng lượng chất đạm
- Chất béo chuỗi trung bình MCT (Medium Chain Triglyceride):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3,5g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0,3g
- Áp suất thẩm thấu: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650 Osm/kg.H2O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200ml
               (hoặc tương đương)</t>
    </r>
  </si>
  <si>
    <t>Chai</t>
  </si>
  <si>
    <t>Tháng 9,10/2024 và Tháng 2,3,4,5,6/2025</t>
  </si>
  <si>
    <t>Thực phẩm dinh dưỡng dạng nước cao năng lượng, bổ sung HMB tăng cường khối cơ</t>
  </si>
  <si>
    <r>
      <rPr>
        <b/>
        <sz val="11"/>
        <color theme="1"/>
        <rFont val="Times New Roman"/>
        <family val="1"/>
      </rPr>
      <t>Tính trên 100ml:</t>
    </r>
    <r>
      <rPr>
        <sz val="11"/>
        <color theme="1"/>
        <rFont val="Times New Roman"/>
        <family val="1"/>
      </rPr>
      <t xml:space="preserve">
- Năng lượng: 130-200kcal 
- Chất đạm: </t>
    </r>
    <r>
      <rPr>
        <sz val="11"/>
        <color theme="1"/>
        <rFont val="Symbol"/>
        <family val="1"/>
        <charset val="2"/>
      </rPr>
      <t xml:space="preserve">³ 8 </t>
    </r>
    <r>
      <rPr>
        <sz val="11"/>
        <color theme="1"/>
        <rFont val="Times New Roman"/>
        <family val="1"/>
      </rPr>
      <t xml:space="preserve">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11g
- Có khoáng chất và vitamin
- Chất xơ FOS (Fructo-oligosaccharide):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0,5g
- HMB: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0,5g (Ca-HMB: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0,65g)
-Vitamin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200UI
- Choline: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50mg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1,5g
- Áp suất thẩm thấu: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750 Osm/kg.H20
- Quy cách đóng gói: ≥ 200ml
                 (hoặc tương đương)</t>
    </r>
  </si>
  <si>
    <t>Tháng 7,8,9/2024 và Tháng 2,3,4/2025</t>
  </si>
  <si>
    <t>III</t>
  </si>
  <si>
    <t>Thực phẩm dinh dưỡng dành cho bệnh nhân Đái tháo đường</t>
  </si>
  <si>
    <t>Thực phẩm dinh dưỡng dạng bột năng lượng chuẩn, chỉ số đường huyết thấp, bổ sung đạm đậu nành, chứa Erythritol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</si>
  <si>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300-500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15g 
- Đạm đậu nành: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65% trên tổng lượng đạm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8,0g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44g
- Chất xơ 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4,0g
- Có khoáng chất và vitamin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400 IU    
- Chất béo MUFA (acid béo không bão hòa 1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3g 
- Chất béo PUFA (acid béo không bão hòa nhiều nối đôi): </t>
    </r>
    <r>
      <rPr>
        <sz val="11"/>
        <color theme="1"/>
        <rFont val="Symbol"/>
        <family val="1"/>
        <charset val="2"/>
      </rPr>
      <t xml:space="preserve">³ </t>
    </r>
    <r>
      <rPr>
        <sz val="11"/>
        <color theme="1"/>
        <rFont val="Times New Roman"/>
        <family val="1"/>
      </rPr>
      <t xml:space="preserve">1g
- Erythritol: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4,0g     
- Isomaltulose: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20g
- GI (chỉ số đường huyết):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30
- Thực phẩm dinh dưỡng y học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(hoặc tương đương)</t>
    </r>
  </si>
  <si>
    <t>Thực phẩm dinh dưỡng dạng bột năng lượng chuẩn, chỉ số đường huyết thấp, bổ sung đạm Whey và Inositol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</si>
  <si>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300-500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15g 
- Đạm đậu nành: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65% trên tổng lượng đạm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8,0g
- Chất tinh bột đường: </t>
    </r>
    <r>
      <rPr>
        <sz val="11"/>
        <color theme="1"/>
        <rFont val="Symbol"/>
        <family val="1"/>
        <charset val="2"/>
      </rPr>
      <t xml:space="preserve">³ </t>
    </r>
    <r>
      <rPr>
        <sz val="11"/>
        <color theme="1"/>
        <rFont val="Times New Roman"/>
        <family val="1"/>
      </rPr>
      <t xml:space="preserve">44g
- Chất xơ 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4,0g
- Có khoáng chất và vitamin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400 IU    
- Chất béo MUFA (acid béo không bão hòa 1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3g 
- Chất béo PUFA (acid béo không bão hòa nhiều nối đôi):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1g
- Erythritol: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4,0g     
- Isomaltulose: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20g
- GI (chỉ số đường huyết):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30
- Thực phẩm dinh dưỡng y học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(hoặc tương đương)</t>
    </r>
  </si>
  <si>
    <t>T7,8,9,10/2024 và T2,3,4,5,6/2025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</si>
  <si>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</t>
    </r>
    <r>
      <rPr>
        <sz val="11"/>
        <color rgb="FFFF0000"/>
        <rFont val="Times New Roman"/>
        <family val="1"/>
      </rPr>
      <t xml:space="preserve">441.5 </t>
    </r>
    <r>
      <rPr>
        <sz val="11"/>
        <color theme="1"/>
        <rFont val="Times New Roman"/>
        <family val="1"/>
      </rPr>
      <t xml:space="preserve">kcal
- Chất đạm: </t>
    </r>
    <r>
      <rPr>
        <sz val="11"/>
        <color rgb="FFFF0000"/>
        <rFont val="Times New Roman"/>
        <family val="1"/>
      </rPr>
      <t xml:space="preserve">22.8 </t>
    </r>
    <r>
      <rPr>
        <sz val="11"/>
        <color theme="1"/>
        <rFont val="Times New Roman"/>
        <family val="1"/>
      </rPr>
      <t xml:space="preserve">g
</t>
    </r>
    <r>
      <rPr>
        <sz val="11"/>
        <color rgb="FFFF0000"/>
        <rFont val="Times New Roman"/>
        <family val="1"/>
      </rPr>
      <t>- Đạm whey: 57% trên tổng lượng chất đạm</t>
    </r>
    <r>
      <rPr>
        <sz val="11"/>
        <color theme="1"/>
        <rFont val="Times New Roman"/>
        <family val="1"/>
      </rPr>
      <t xml:space="preserve">
- Chất tinh bột đường: </t>
    </r>
    <r>
      <rPr>
        <sz val="11"/>
        <color rgb="FFFF0000"/>
        <rFont val="Times New Roman"/>
        <family val="1"/>
      </rPr>
      <t xml:space="preserve">43.7 </t>
    </r>
    <r>
      <rPr>
        <sz val="11"/>
        <color theme="1"/>
        <rFont val="Times New Roman"/>
        <family val="1"/>
      </rPr>
      <t xml:space="preserve">g
- Chất béo: </t>
    </r>
    <r>
      <rPr>
        <sz val="11"/>
        <color rgb="FFFF0000"/>
        <rFont val="Times New Roman"/>
        <family val="1"/>
      </rPr>
      <t>19.5</t>
    </r>
    <r>
      <rPr>
        <sz val="11"/>
        <color theme="1"/>
        <rFont val="Times New Roman"/>
        <family val="1"/>
      </rPr>
      <t xml:space="preserve"> g
- Chất xơ: </t>
    </r>
    <r>
      <rPr>
        <sz val="11"/>
        <color rgb="FFFF0000"/>
        <rFont val="Times New Roman"/>
        <family val="1"/>
      </rPr>
      <t>8.5 g</t>
    </r>
    <r>
      <rPr>
        <sz val="11"/>
        <color theme="1"/>
        <rFont val="Times New Roman"/>
        <family val="1"/>
      </rPr>
      <t xml:space="preserve">
- </t>
    </r>
    <r>
      <rPr>
        <sz val="11"/>
        <color rgb="FFFF0000"/>
        <rFont val="Times New Roman"/>
        <family val="1"/>
      </rPr>
      <t xml:space="preserve">Inositol: 229.1 mg
</t>
    </r>
    <r>
      <rPr>
        <sz val="11"/>
        <color theme="1"/>
        <rFont val="Times New Roman"/>
        <family val="1"/>
      </rPr>
      <t xml:space="preserve">- Có khoáng chất và vitamin
- Chất béo MUFA (acid béo không bão hòa 1 nối đôi): </t>
    </r>
    <r>
      <rPr>
        <sz val="11"/>
        <color rgb="FFFF0000"/>
        <rFont val="Times New Roman"/>
        <family val="1"/>
      </rPr>
      <t>10.2</t>
    </r>
    <r>
      <rPr>
        <sz val="11"/>
        <color theme="1"/>
        <rFont val="Times New Roman"/>
        <family val="1"/>
      </rPr>
      <t xml:space="preserve"> g
- Chất béo PUFA (acid béo không bão hòa nhiều nối đôi): 3.2g
</t>
    </r>
    <r>
      <rPr>
        <sz val="11"/>
        <color rgb="FFFF0000"/>
        <rFont val="Times New Roman"/>
        <family val="1"/>
      </rPr>
      <t>- Áp suất thẩm thấu: 250 mOsm/L</t>
    </r>
    <r>
      <rPr>
        <sz val="11"/>
        <color theme="1"/>
        <rFont val="Times New Roman"/>
        <family val="1"/>
      </rPr>
      <t xml:space="preserve">
- </t>
    </r>
    <r>
      <rPr>
        <sz val="11"/>
        <color rgb="FFFF0000"/>
        <rFont val="Times New Roman"/>
        <family val="1"/>
      </rPr>
      <t>GI (chỉ số đường huyết): 37, chỉ số đường huyết thấp</t>
    </r>
    <r>
      <rPr>
        <sz val="11"/>
        <color theme="1"/>
        <rFont val="Times New Roman"/>
        <family val="1"/>
      </rPr>
      <t xml:space="preserve">
- Tiêu chí chất lượng: </t>
    </r>
    <r>
      <rPr>
        <sz val="11"/>
        <color rgb="FFFF0000"/>
        <rFont val="Times New Roman"/>
        <family val="1"/>
      </rPr>
      <t>ISO 22000:2018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- BCAA: 3.2 g
- Valine: 0.9 g
- Leucine: 1.5 g
- Isoleucine: 0.8 g</t>
    </r>
  </si>
  <si>
    <t>IV</t>
  </si>
  <si>
    <t xml:space="preserve">Thực phẩm dinh dưỡng dành cho BN có bệnh lý thận </t>
  </si>
  <si>
    <t>Thực phẩm dinh dưỡng dạng bột năng lượng chuẩn, đạm thấp và chỉ số đường huyết thấp dành cho BN giai đoạn chưa lọc máu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</si>
  <si>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450-500kcal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8g (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10,2g)
- Chất béo: </t>
    </r>
    <r>
      <rPr>
        <sz val="11"/>
        <color theme="1"/>
        <rFont val="Symbol"/>
        <family val="1"/>
        <charset val="2"/>
      </rPr>
      <t xml:space="preserve">³ </t>
    </r>
    <r>
      <rPr>
        <sz val="11"/>
        <color theme="1"/>
        <rFont val="Times New Roman"/>
        <family val="1"/>
      </rPr>
      <t xml:space="preserve">25g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Có khoáng chất và vitamin
- Kali: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10mg
- Natri: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100mg
- Phốt pho: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100mg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6,0mcg
- GI (Chỉ số đường huyết): </t>
    </r>
    <r>
      <rPr>
        <sz val="11"/>
        <color theme="1"/>
        <rFont val="Symbol"/>
        <family val="1"/>
        <charset val="2"/>
      </rPr>
      <t>£</t>
    </r>
    <r>
      <rPr>
        <sz val="11"/>
        <color theme="1"/>
        <rFont val="Times New Roman"/>
        <family val="1"/>
      </rPr>
      <t xml:space="preserve"> 50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(hoặc tương đương)</t>
    </r>
  </si>
  <si>
    <t>Thực phẩm bổ sung lợi khuẩn dành cho bệnh nhân có bệnh lý thận</t>
  </si>
  <si>
    <r>
      <rPr>
        <b/>
        <sz val="11"/>
        <color theme="1"/>
        <rFont val="Times New Roman"/>
        <family val="1"/>
      </rPr>
      <t>Trong 1 viên chứa:</t>
    </r>
    <r>
      <rPr>
        <sz val="11"/>
        <color theme="1"/>
        <rFont val="Times New Roman"/>
        <family val="1"/>
      </rPr>
      <t xml:space="preserve">
- Lactobacillus acidophilus, Streptococcus thermophilus, Bifidobacterium longum: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90 tỷ CFU
             (hoặc tương đường)</t>
    </r>
  </si>
  <si>
    <t>T7,8/2024 và T2,3,4,5,6/2025</t>
  </si>
  <si>
    <t>V</t>
  </si>
  <si>
    <t>Thực phẩm dinh dưỡng dành cho BN có bệnh lý gan</t>
  </si>
  <si>
    <t xml:space="preserve">Thực phẩm dinh dưỡng dạng bột năng lượng chuẩn, có acid amin phân nhánh,  chất béo MCT, Arginine, Methionine 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</si>
  <si>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400-500kcal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16g 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12g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Chất xơ FOS (Fructo-oligosaccharide):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3,0g
- Có khoáng chất và vitamin
- Arginine: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0,8g
- Methionine: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: 250mg
- Chất béo chuỗi trung bình MCT (Medium Chain Triglyceride): </t>
    </r>
    <r>
      <rPr>
        <sz val="11"/>
        <color theme="1"/>
        <rFont val="Symbol"/>
        <family val="1"/>
        <charset val="2"/>
      </rPr>
      <t xml:space="preserve">³ </t>
    </r>
    <r>
      <rPr>
        <sz val="11"/>
        <color theme="1"/>
        <rFont val="Times New Roman"/>
        <family val="1"/>
      </rPr>
      <t xml:space="preserve">4g
- BCAA (axit amin phân nhánh):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3000 mg
- Vitamin D3: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300IU
- Cholin: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400mg
- IgG (Immunoglobulin G)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25 mg
- Quy cách đóng gói: ≥ 400g
                   (hoặc tương đương)</t>
    </r>
  </si>
  <si>
    <t>VI</t>
  </si>
  <si>
    <t>Thực phẩm dinh dưỡng dành cho bệnh nhân trước và sau phẫu thuật</t>
  </si>
  <si>
    <t>Sản phẩm dạng nước cung cấp đường Maltodextrin</t>
  </si>
  <si>
    <r>
      <rPr>
        <b/>
        <sz val="11"/>
        <color theme="1"/>
        <rFont val="Times New Roman"/>
        <family val="1"/>
      </rPr>
      <t xml:space="preserve">Tính trên 100ml: </t>
    </r>
    <r>
      <rPr>
        <sz val="11"/>
        <color theme="1"/>
        <rFont val="Times New Roman"/>
        <family val="1"/>
      </rPr>
      <t xml:space="preserve">
</t>
    </r>
    <r>
      <rPr>
        <sz val="11"/>
        <rFont val="Times New Roman"/>
        <family val="1"/>
      </rPr>
      <t xml:space="preserve">- Năng lượng: 40 - 100 Kcal
- Maltodextrin: 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12,5g</t>
    </r>
    <r>
      <rPr>
        <sz val="11"/>
        <color theme="1"/>
        <rFont val="Times New Roman"/>
        <family val="1"/>
      </rPr>
      <t xml:space="preserve">
</t>
    </r>
    <r>
      <rPr>
        <sz val="11"/>
        <rFont val="Times New Roman"/>
        <family val="1"/>
      </rPr>
      <t xml:space="preserve">- L-Citrulline: 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25mg
- Natri: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 35mg
- Clo: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35mg
- Kẽm: 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1mg
- Thực phẩm dinh dưỡng y học
- Quy cách đóng gói: 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200ml
              (hoặc tương đương)</t>
    </r>
  </si>
  <si>
    <t xml:space="preserve"> Định hướng triển khai chương trình phục hồi sau phẫu thuật (ERAS)</t>
  </si>
  <si>
    <t>Thực phẩm dinh dưỡng năng lượng chuẩn, đạm cao, bổ sung Arginine và Nucleotide</t>
  </si>
  <si>
    <r>
      <rPr>
        <b/>
        <sz val="11"/>
        <color rgb="FF000000"/>
        <rFont val="Times New Roman"/>
        <family val="1"/>
      </rPr>
      <t>Tính trên 100g</t>
    </r>
    <r>
      <rPr>
        <sz val="11"/>
        <color rgb="FF000000"/>
        <rFont val="Times New Roman"/>
        <family val="1"/>
      </rPr>
      <t xml:space="preserve">: 
Năng lượng: 400-450 kcal
- Chất đạm: ≥ 24g
- Chất béo: ≥ 13g
- Chất tinh bột đường: ≥ 45g
- Chất xơ: ≥ 2,5 g
- Có khoáng chất và vitamin 
- Arginine: ≥ 51g
- Nucleotides: </t>
    </r>
    <r>
      <rPr>
        <sz val="11"/>
        <color rgb="FF000000"/>
        <rFont val="Symbol"/>
        <family val="1"/>
        <charset val="2"/>
      </rPr>
      <t>³ 480</t>
    </r>
    <r>
      <rPr>
        <sz val="11"/>
        <color rgb="FF000000"/>
        <rFont val="Times New Roman"/>
        <family val="1"/>
      </rPr>
      <t>mg
- Chất béo chuỗi trung bình MCT (Medium Chain Triglyceride): ≥ 2,5g (21% trên tổng lượngha ất béo)
- Chất béo PUFA (acid béo không bão hòa nhiều nối đôi): ≥ 3g
- Chất béo MUFA (acid béo không bão hòa 1 nối đôi): ≥ 3g
- Axit béo Omega 3: ≥ 15g
- Áp suất thẩm thấu: £  376 mOsm/L
- Thực phẩm dinh dưỡng y học
- Tiêu chuẩn chất lượng: ISO 22000:2018
(hoặc tương đương)</t>
    </r>
  </si>
  <si>
    <r>
      <t xml:space="preserve">Tính trên 100g:
- Năng lượng: 410 kcal
- Chất đạm: 24.5g
- Chất béo: 13.5g
- Chất tinh bột đường: 46g
- Chất xơ: 2.6 g
- Có khoáng chất và vitamin
- Arginine: 5.1g
- Nucleotides: 487.5mg
- Chất béo chuỗi trung bình MCT (Medium Chain Triglyceride): 2.8g (21% trên tổng lượng chất béo)
- Chất béo PUFA (acid béo không bão hòa nhiều nối đôi): </t>
    </r>
    <r>
      <rPr>
        <sz val="11"/>
        <color rgb="FFFF0000"/>
        <rFont val="Calibri"/>
        <family val="2"/>
        <scheme val="minor"/>
      </rPr>
      <t>3.5</t>
    </r>
    <r>
      <rPr>
        <sz val="11"/>
        <color theme="1"/>
        <rFont val="Calibri"/>
        <family val="2"/>
        <scheme val="minor"/>
      </rPr>
      <t>g
- Chất béo MUFA (acid béo không bão hòa 1 nối đôi): 3.2g
- Axit béo Omega - 3: 1.6g
- Áp suất thẩm thấu: 376 mOsm/L
- Tiêu chí chất lượng: ISO 22000:2018</t>
    </r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</si>
  <si>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410 kcal
- Chất đạm: </t>
    </r>
    <r>
      <rPr>
        <sz val="11"/>
        <color theme="1"/>
        <rFont val="Symbol"/>
        <family val="1"/>
        <charset val="2"/>
      </rPr>
      <t>24.5</t>
    </r>
    <r>
      <rPr>
        <sz val="11"/>
        <color theme="1"/>
        <rFont val="Times New Roman"/>
        <family val="1"/>
      </rPr>
      <t xml:space="preserve">g
- Chất béo: </t>
    </r>
    <r>
      <rPr>
        <sz val="11"/>
        <color theme="1"/>
        <rFont val="Symbol"/>
        <family val="1"/>
        <charset val="2"/>
      </rPr>
      <t>13.5</t>
    </r>
    <r>
      <rPr>
        <sz val="11"/>
        <color theme="1"/>
        <rFont val="Times New Roman"/>
        <family val="1"/>
      </rPr>
      <t xml:space="preserve">g
- Chất tinh bột đường: 46g
- Chất xơ: 2.6 g
- Có khoáng chất và vitamin
- Arginine: 5.1g
- Nucleotides: 487.5mg
- Chất béo chuỗi trung bình MCT (Medium Chain Triglyceride): 2.8g (21% trên tổng lượng chất béo)
- Chất béo PUFA (acid béo không bão hòa nhiều nối đôi): </t>
    </r>
    <r>
      <rPr>
        <sz val="11"/>
        <color theme="1"/>
        <rFont val="Symbol"/>
        <family val="1"/>
        <charset val="2"/>
      </rPr>
      <t>3.7</t>
    </r>
    <r>
      <rPr>
        <sz val="11"/>
        <color theme="1"/>
        <rFont val="Times New Roman"/>
        <family val="1"/>
      </rPr>
      <t xml:space="preserve">g
- Chất béo MUFA (acid béo không bão hòa 1 nối đôi): </t>
    </r>
    <r>
      <rPr>
        <sz val="11"/>
        <color theme="1"/>
        <rFont val="Symbol"/>
        <family val="1"/>
        <charset val="2"/>
      </rPr>
      <t>3.2</t>
    </r>
    <r>
      <rPr>
        <sz val="11"/>
        <color theme="1"/>
        <rFont val="Times New Roman"/>
        <family val="1"/>
      </rPr>
      <t>g
- Axit béo Omega - 3: 1.6g
- Áp suất thẩm thấu: 376 mOsm/L
- Tiêu chí chất lượng: ISO 22000:2018</t>
    </r>
  </si>
  <si>
    <t>VII</t>
  </si>
  <si>
    <t>Thực phẩm dinh dưỡng sữa công thức</t>
  </si>
  <si>
    <t>Sữa công thức dạng bột, có bổ sung MFGM (Milk fat globule membrane), dành cho trẻ 0-6 tháng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</si>
  <si>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450-600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8g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25g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 
- Axit Alpha-linolenic: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200 mg
- Axit Docosahexaenoic (DHA):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 mg
- Axit Arachidonic (ARA):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100mg 
- Axit Linoleic: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3500 mg
- Có khoáng chất và vitamin
- Chất xơ: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3g
-  Chất xơ GOS (Galacto-oligosaccaride):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1,5g
- PDX (Polydextrose):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1,0g
- 2’-Fucosyllactose(2’-FL):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0,1g
- Vitamin D: 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200 IU
- Inositol: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 mg
- Photpholipit: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400 mg
- Sphingomyelin: 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60mg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400g
                 (hoặc tương đương)</t>
    </r>
  </si>
  <si>
    <t>Sữa công thức dạng bột, bổ sung lượng 5 loại HMO, vitamin E tự nhiên dành cho trẻ từ 0-12 tháng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</si>
  <si>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450-600 kcal 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9g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25g 
- Chất tinh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Có khoáng chất, vitamin và Bifidobacterium lactis
- 5HMO: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1000 mg
- Omega 3: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0,5g
- DHA: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50mg
- Vitamin E tự nhiên: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20IU
- Lutein: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90mcg
- Nucleotide: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Quy cách đóng gói: ≥ 380g
                (hoặc tương đương)</t>
    </r>
  </si>
  <si>
    <t>Tháng 7/2024 và Tháng 2,3,4/2025</t>
  </si>
  <si>
    <t>VIII</t>
  </si>
  <si>
    <t>SỮA DINH DƯỠNG CAO NĂNG LƯỢNG DÀNH CHO TRẺ BIẾNG ĂN VÀ SUY DINH DƯỠNG BỔ SUNG VITAMIN K2 TỰ NHIÊN</t>
  </si>
  <si>
    <t>Sữa năng lượng cao dạng bột, bổ sung vitamin K2 tự nhiên, Arginine dành cho trẻ suy dinh dưỡng từ 1 – 10 tuổi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</si>
  <si>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400 - 500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12g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 g
- Chất bột đường: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50g
- Có khoáng chất và vitamin
- Arginine: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900 mg
- Vitamin K2 tự nhiên: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 mcg
- Casein Phosphopeptid: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150mg
Chất xơ FOS (Fructo-oligosaccharide):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 g
-  Acid Linoleic: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 40mg
- Quy cách đóng gói: 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380g
                (hoặc tương đương)</t>
    </r>
  </si>
  <si>
    <t xml:space="preserve">Tháng 2,3,4/2025 và 7/2024 </t>
  </si>
  <si>
    <r>
      <t xml:space="preserve">DANH MỤC MỜI THẨM ĐỊNH GIÁ THỰC PHẨM DINH DƯỠNG NUÔI ĂN QUA ĐƯỜNG TIÊU HÓA
</t>
    </r>
    <r>
      <rPr>
        <i/>
        <sz val="12"/>
        <color theme="1"/>
        <rFont val="Times New Roman"/>
        <family val="1"/>
      </rPr>
      <t>(Kèm theo Công văn số              /BVBR-KDD ngày        tháng       năm 2025 của Bệnh viện Bà Rịa)</t>
    </r>
  </si>
  <si>
    <t>Thực phẩm dinh dưỡng dạng bột năng lượng chuẩn, bổ sung Arginine và dầu cá</t>
  </si>
  <si>
    <r>
      <rPr>
        <b/>
        <sz val="11"/>
        <color theme="1"/>
        <rFont val="Times New Roman"/>
        <family val="1"/>
      </rPr>
      <t>Tính trên 100g:</t>
    </r>
    <r>
      <rPr>
        <sz val="11"/>
        <color theme="1"/>
        <rFont val="Times New Roman"/>
        <family val="1"/>
      </rPr>
      <t xml:space="preserve">
- Năng lượng: 400 - 500 kcal
- Chất đạm: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25g
- Chất tinh bột đường: </t>
    </r>
    <r>
      <rPr>
        <sz val="11"/>
        <color theme="1"/>
        <rFont val="Symbol"/>
        <family val="1"/>
        <charset val="2"/>
      </rPr>
      <t>³ 50</t>
    </r>
    <r>
      <rPr>
        <sz val="11"/>
        <color theme="1"/>
        <rFont val="Times New Roman"/>
        <family val="1"/>
      </rPr>
      <t xml:space="preserve">g
- Chất béo: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10g
- Chất xơ hòa tan
- Vitamin khoáng chất
- Glutamine: 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2,5g
- CArginine: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5g
- Chất béo chuỗi trung bình MCT (Medium Chain Triglyceride):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6g
- Dầu cá: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Times New Roman"/>
        <family val="1"/>
      </rPr>
      <t xml:space="preserve"> 2g (Chứa Omega 3)
- Không chứa lactose
- Áp suất thẩm thấu: ≤ 500 mOsm/L
- GI (chỉ số đường huyết): ≤</t>
    </r>
    <r>
      <rPr>
        <sz val="11"/>
        <color theme="1"/>
        <rFont val="Symbol"/>
        <family val="1"/>
        <charset val="2"/>
      </rPr>
      <t xml:space="preserve"> 54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
- Quy cách đóng gói: ≥ 400g
                (hoặc tương đương)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</si>
</sst>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12"/>
      <name val="VnTimes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Symbol"/>
      <family val="1"/>
      <charset val="2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quotePrefix="1" applyFont="0" applyFill="0" applyBorder="0" applyAlignment="0">
      <protection locked="0"/>
    </xf>
    <xf numFmtId="43" fontId="6" fillId="0" borderId="0" applyFont="0" applyFill="0" applyBorder="0" applyAlignment="0" applyProtection="0"/>
    <xf numFmtId="0" fontId="13" fillId="0" borderId="0"/>
    <xf numFmtId="0" fontId="6" fillId="0" borderId="0"/>
  </cellStyleXfs>
  <cellXfs count="65">
    <xf numFmtId="0" fontId="0" fillId="0" borderId="0" xfId="0"/>
    <xf numFmtId="0" fontId="3" fillId="2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0" xfId="0" applyFont="1" applyFill="1"/>
    <xf numFmtId="0" fontId="8" fillId="0" borderId="0" xfId="0" applyFont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5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horizontal="left" vertical="center"/>
    </xf>
    <xf numFmtId="43" fontId="4" fillId="2" borderId="1" xfId="5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4" fillId="0" borderId="1" xfId="0" quotePrefix="1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43" fontId="4" fillId="0" borderId="1" xfId="5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vertical="top" wrapText="1"/>
    </xf>
    <xf numFmtId="0" fontId="5" fillId="2" borderId="1" xfId="7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horizontal="left" vertical="center" wrapText="1"/>
    </xf>
    <xf numFmtId="43" fontId="4" fillId="0" borderId="0" xfId="5" applyFont="1" applyFill="1" applyBorder="1" applyAlignment="1">
      <alignment horizontal="center" vertical="center"/>
    </xf>
    <xf numFmtId="3" fontId="5" fillId="2" borderId="1" xfId="6" applyNumberFormat="1" applyFont="1" applyFill="1" applyBorder="1" applyAlignment="1">
      <alignment horizontal="center" vertical="center" wrapText="1"/>
    </xf>
    <xf numFmtId="164" fontId="4" fillId="2" borderId="1" xfId="5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43" fontId="4" fillId="2" borderId="1" xfId="5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0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5" fillId="2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4" fillId="0" borderId="0" xfId="0" applyFont="1" applyAlignment="1">
      <alignment wrapText="1"/>
    </xf>
    <xf numFmtId="0" fontId="5" fillId="2" borderId="0" xfId="0" applyFont="1" applyFill="1" applyAlignment="1">
      <alignment horizontal="center" wrapText="1"/>
    </xf>
    <xf numFmtId="43" fontId="4" fillId="2" borderId="3" xfId="5" applyFont="1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8">
    <cellStyle name="Comma" xfId="5" builtinId="3"/>
    <cellStyle name="Comma 2" xfId="2"/>
    <cellStyle name="Comma 3" xfId="4"/>
    <cellStyle name="Normal" xfId="0" builtinId="0"/>
    <cellStyle name="Normal 18" xfId="3"/>
    <cellStyle name="Normal 2" xfId="1"/>
    <cellStyle name="Normal 6 2" xfId="7"/>
    <cellStyle name="Normal_MayBo_2010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1770529</xdr:colOff>
      <xdr:row>5</xdr:row>
      <xdr:rowOff>11207</xdr:rowOff>
    </xdr:from>
    <xdr:to>
      <xdr:col>3</xdr:col>
      <xdr:colOff>1983441</xdr:colOff>
      <xdr:row>5</xdr:row>
      <xdr:rowOff>15688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252382" y="1210236"/>
          <a:ext cx="2263588" cy="44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481852</xdr:colOff>
      <xdr:row>1</xdr:row>
      <xdr:rowOff>200025</xdr:rowOff>
    </xdr:from>
    <xdr:to>
      <xdr:col>1</xdr:col>
      <xdr:colOff>1590675</xdr:colOff>
      <xdr:row>1</xdr:row>
      <xdr:rowOff>205067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872377" y="400050"/>
          <a:ext cx="1108823" cy="50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KHOA%20DINH%20DUONG\1.%20A%20KT%20h&#224;\HO&#192;NG%20H&#192;%202025\4.1.%20DANH%20M&#7908;C%20MUA%20S&#7854;M%20TPDD%202023%20(08%20th&#225;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mục thực phẩm dinh dưỡng"/>
      <sheetName val="Sheet1"/>
      <sheetName val="Sheet2"/>
    </sheetNames>
    <sheetDataSet>
      <sheetData sheetId="0">
        <row r="13">
          <cell r="B13" t="str">
            <v>Thực phẩm dinh dưỡng dạng bột năng lượng chuẩn, bổ sung đạm whey và L.Pacacasei Probiotic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="85" zoomScaleNormal="85" workbookViewId="0">
      <pane ySplit="7" topLeftCell="A15" activePane="bottomLeft" state="frozen"/>
      <selection pane="bottomLeft" activeCell="B18" sqref="B18"/>
    </sheetView>
  </sheetViews>
  <sheetFormatPr defaultColWidth="8.85546875" defaultRowHeight="15"/>
  <cols>
    <col min="1" max="1" width="5.85546875" style="11" customWidth="1"/>
    <col min="2" max="2" width="31.85546875" style="51" customWidth="1"/>
    <col min="3" max="3" width="59" style="55" customWidth="1"/>
    <col min="4" max="4" width="10.140625" style="53" customWidth="1"/>
    <col min="5" max="5" width="12.42578125" style="11" customWidth="1"/>
    <col min="6" max="6" width="13.85546875" style="11" customWidth="1"/>
    <col min="7" max="7" width="48.42578125" style="11" hidden="1" customWidth="1"/>
    <col min="8" max="8" width="19.5703125" style="12" hidden="1" customWidth="1"/>
    <col min="9" max="9" width="30.140625" style="13" hidden="1" customWidth="1"/>
    <col min="10" max="10" width="12" style="12" hidden="1" customWidth="1"/>
    <col min="11" max="11" width="0" style="12" hidden="1" customWidth="1"/>
    <col min="12" max="12" width="13" style="12" hidden="1" customWidth="1"/>
    <col min="13" max="13" width="0" style="12" hidden="1" customWidth="1"/>
    <col min="14" max="14" width="44.28515625" style="12" hidden="1" customWidth="1"/>
    <col min="15" max="15" width="18" style="12" hidden="1" customWidth="1"/>
    <col min="16" max="16" width="0" style="12" hidden="1" customWidth="1"/>
    <col min="17" max="17" width="17.5703125" style="12" hidden="1" customWidth="1"/>
    <col min="18" max="21" width="0" style="12" hidden="1" customWidth="1"/>
    <col min="22" max="223" width="8.85546875" style="12"/>
    <col min="224" max="224" width="5.85546875" style="12" customWidth="1"/>
    <col min="225" max="225" width="37.5703125" style="12" customWidth="1"/>
    <col min="226" max="226" width="7.42578125" style="12" customWidth="1"/>
    <col min="227" max="227" width="37.7109375" style="12" customWidth="1"/>
    <col min="228" max="228" width="13.7109375" style="12" customWidth="1"/>
    <col min="229" max="229" width="10.85546875" style="12" customWidth="1"/>
    <col min="230" max="230" width="22" style="12" customWidth="1"/>
    <col min="231" max="232" width="0" style="12" hidden="1" customWidth="1"/>
    <col min="233" max="233" width="11.42578125" style="12" bestFit="1" customWidth="1"/>
    <col min="234" max="234" width="12.28515625" style="12" bestFit="1" customWidth="1"/>
    <col min="235" max="479" width="8.85546875" style="12"/>
    <col min="480" max="480" width="5.85546875" style="12" customWidth="1"/>
    <col min="481" max="481" width="37.5703125" style="12" customWidth="1"/>
    <col min="482" max="482" width="7.42578125" style="12" customWidth="1"/>
    <col min="483" max="483" width="37.7109375" style="12" customWidth="1"/>
    <col min="484" max="484" width="13.7109375" style="12" customWidth="1"/>
    <col min="485" max="485" width="10.85546875" style="12" customWidth="1"/>
    <col min="486" max="486" width="22" style="12" customWidth="1"/>
    <col min="487" max="488" width="0" style="12" hidden="1" customWidth="1"/>
    <col min="489" max="489" width="11.42578125" style="12" bestFit="1" customWidth="1"/>
    <col min="490" max="490" width="12.28515625" style="12" bestFit="1" customWidth="1"/>
    <col min="491" max="735" width="8.85546875" style="12"/>
    <col min="736" max="736" width="5.85546875" style="12" customWidth="1"/>
    <col min="737" max="737" width="37.5703125" style="12" customWidth="1"/>
    <col min="738" max="738" width="7.42578125" style="12" customWidth="1"/>
    <col min="739" max="739" width="37.7109375" style="12" customWidth="1"/>
    <col min="740" max="740" width="13.7109375" style="12" customWidth="1"/>
    <col min="741" max="741" width="10.85546875" style="12" customWidth="1"/>
    <col min="742" max="742" width="22" style="12" customWidth="1"/>
    <col min="743" max="744" width="0" style="12" hidden="1" customWidth="1"/>
    <col min="745" max="745" width="11.42578125" style="12" bestFit="1" customWidth="1"/>
    <col min="746" max="746" width="12.28515625" style="12" bestFit="1" customWidth="1"/>
    <col min="747" max="991" width="8.85546875" style="12"/>
    <col min="992" max="992" width="5.85546875" style="12" customWidth="1"/>
    <col min="993" max="993" width="37.5703125" style="12" customWidth="1"/>
    <col min="994" max="994" width="7.42578125" style="12" customWidth="1"/>
    <col min="995" max="995" width="37.7109375" style="12" customWidth="1"/>
    <col min="996" max="996" width="13.7109375" style="12" customWidth="1"/>
    <col min="997" max="997" width="10.85546875" style="12" customWidth="1"/>
    <col min="998" max="998" width="22" style="12" customWidth="1"/>
    <col min="999" max="1000" width="0" style="12" hidden="1" customWidth="1"/>
    <col min="1001" max="1001" width="11.42578125" style="12" bestFit="1" customWidth="1"/>
    <col min="1002" max="1002" width="12.28515625" style="12" bestFit="1" customWidth="1"/>
    <col min="1003" max="1247" width="8.85546875" style="12"/>
    <col min="1248" max="1248" width="5.85546875" style="12" customWidth="1"/>
    <col min="1249" max="1249" width="37.5703125" style="12" customWidth="1"/>
    <col min="1250" max="1250" width="7.42578125" style="12" customWidth="1"/>
    <col min="1251" max="1251" width="37.7109375" style="12" customWidth="1"/>
    <col min="1252" max="1252" width="13.7109375" style="12" customWidth="1"/>
    <col min="1253" max="1253" width="10.85546875" style="12" customWidth="1"/>
    <col min="1254" max="1254" width="22" style="12" customWidth="1"/>
    <col min="1255" max="1256" width="0" style="12" hidden="1" customWidth="1"/>
    <col min="1257" max="1257" width="11.42578125" style="12" bestFit="1" customWidth="1"/>
    <col min="1258" max="1258" width="12.28515625" style="12" bestFit="1" customWidth="1"/>
    <col min="1259" max="1503" width="8.85546875" style="12"/>
    <col min="1504" max="1504" width="5.85546875" style="12" customWidth="1"/>
    <col min="1505" max="1505" width="37.5703125" style="12" customWidth="1"/>
    <col min="1506" max="1506" width="7.42578125" style="12" customWidth="1"/>
    <col min="1507" max="1507" width="37.7109375" style="12" customWidth="1"/>
    <col min="1508" max="1508" width="13.7109375" style="12" customWidth="1"/>
    <col min="1509" max="1509" width="10.85546875" style="12" customWidth="1"/>
    <col min="1510" max="1510" width="22" style="12" customWidth="1"/>
    <col min="1511" max="1512" width="0" style="12" hidden="1" customWidth="1"/>
    <col min="1513" max="1513" width="11.42578125" style="12" bestFit="1" customWidth="1"/>
    <col min="1514" max="1514" width="12.28515625" style="12" bestFit="1" customWidth="1"/>
    <col min="1515" max="1759" width="8.85546875" style="12"/>
    <col min="1760" max="1760" width="5.85546875" style="12" customWidth="1"/>
    <col min="1761" max="1761" width="37.5703125" style="12" customWidth="1"/>
    <col min="1762" max="1762" width="7.42578125" style="12" customWidth="1"/>
    <col min="1763" max="1763" width="37.7109375" style="12" customWidth="1"/>
    <col min="1764" max="1764" width="13.7109375" style="12" customWidth="1"/>
    <col min="1765" max="1765" width="10.85546875" style="12" customWidth="1"/>
    <col min="1766" max="1766" width="22" style="12" customWidth="1"/>
    <col min="1767" max="1768" width="0" style="12" hidden="1" customWidth="1"/>
    <col min="1769" max="1769" width="11.42578125" style="12" bestFit="1" customWidth="1"/>
    <col min="1770" max="1770" width="12.28515625" style="12" bestFit="1" customWidth="1"/>
    <col min="1771" max="2015" width="8.85546875" style="12"/>
    <col min="2016" max="2016" width="5.85546875" style="12" customWidth="1"/>
    <col min="2017" max="2017" width="37.5703125" style="12" customWidth="1"/>
    <col min="2018" max="2018" width="7.42578125" style="12" customWidth="1"/>
    <col min="2019" max="2019" width="37.7109375" style="12" customWidth="1"/>
    <col min="2020" max="2020" width="13.7109375" style="12" customWidth="1"/>
    <col min="2021" max="2021" width="10.85546875" style="12" customWidth="1"/>
    <col min="2022" max="2022" width="22" style="12" customWidth="1"/>
    <col min="2023" max="2024" width="0" style="12" hidden="1" customWidth="1"/>
    <col min="2025" max="2025" width="11.42578125" style="12" bestFit="1" customWidth="1"/>
    <col min="2026" max="2026" width="12.28515625" style="12" bestFit="1" customWidth="1"/>
    <col min="2027" max="2271" width="8.85546875" style="12"/>
    <col min="2272" max="2272" width="5.85546875" style="12" customWidth="1"/>
    <col min="2273" max="2273" width="37.5703125" style="12" customWidth="1"/>
    <col min="2274" max="2274" width="7.42578125" style="12" customWidth="1"/>
    <col min="2275" max="2275" width="37.7109375" style="12" customWidth="1"/>
    <col min="2276" max="2276" width="13.7109375" style="12" customWidth="1"/>
    <col min="2277" max="2277" width="10.85546875" style="12" customWidth="1"/>
    <col min="2278" max="2278" width="22" style="12" customWidth="1"/>
    <col min="2279" max="2280" width="0" style="12" hidden="1" customWidth="1"/>
    <col min="2281" max="2281" width="11.42578125" style="12" bestFit="1" customWidth="1"/>
    <col min="2282" max="2282" width="12.28515625" style="12" bestFit="1" customWidth="1"/>
    <col min="2283" max="2527" width="8.85546875" style="12"/>
    <col min="2528" max="2528" width="5.85546875" style="12" customWidth="1"/>
    <col min="2529" max="2529" width="37.5703125" style="12" customWidth="1"/>
    <col min="2530" max="2530" width="7.42578125" style="12" customWidth="1"/>
    <col min="2531" max="2531" width="37.7109375" style="12" customWidth="1"/>
    <col min="2532" max="2532" width="13.7109375" style="12" customWidth="1"/>
    <col min="2533" max="2533" width="10.85546875" style="12" customWidth="1"/>
    <col min="2534" max="2534" width="22" style="12" customWidth="1"/>
    <col min="2535" max="2536" width="0" style="12" hidden="1" customWidth="1"/>
    <col min="2537" max="2537" width="11.42578125" style="12" bestFit="1" customWidth="1"/>
    <col min="2538" max="2538" width="12.28515625" style="12" bestFit="1" customWidth="1"/>
    <col min="2539" max="2783" width="8.85546875" style="12"/>
    <col min="2784" max="2784" width="5.85546875" style="12" customWidth="1"/>
    <col min="2785" max="2785" width="37.5703125" style="12" customWidth="1"/>
    <col min="2786" max="2786" width="7.42578125" style="12" customWidth="1"/>
    <col min="2787" max="2787" width="37.7109375" style="12" customWidth="1"/>
    <col min="2788" max="2788" width="13.7109375" style="12" customWidth="1"/>
    <col min="2789" max="2789" width="10.85546875" style="12" customWidth="1"/>
    <col min="2790" max="2790" width="22" style="12" customWidth="1"/>
    <col min="2791" max="2792" width="0" style="12" hidden="1" customWidth="1"/>
    <col min="2793" max="2793" width="11.42578125" style="12" bestFit="1" customWidth="1"/>
    <col min="2794" max="2794" width="12.28515625" style="12" bestFit="1" customWidth="1"/>
    <col min="2795" max="3039" width="8.85546875" style="12"/>
    <col min="3040" max="3040" width="5.85546875" style="12" customWidth="1"/>
    <col min="3041" max="3041" width="37.5703125" style="12" customWidth="1"/>
    <col min="3042" max="3042" width="7.42578125" style="12" customWidth="1"/>
    <col min="3043" max="3043" width="37.7109375" style="12" customWidth="1"/>
    <col min="3044" max="3044" width="13.7109375" style="12" customWidth="1"/>
    <col min="3045" max="3045" width="10.85546875" style="12" customWidth="1"/>
    <col min="3046" max="3046" width="22" style="12" customWidth="1"/>
    <col min="3047" max="3048" width="0" style="12" hidden="1" customWidth="1"/>
    <col min="3049" max="3049" width="11.42578125" style="12" bestFit="1" customWidth="1"/>
    <col min="3050" max="3050" width="12.28515625" style="12" bestFit="1" customWidth="1"/>
    <col min="3051" max="3295" width="8.85546875" style="12"/>
    <col min="3296" max="3296" width="5.85546875" style="12" customWidth="1"/>
    <col min="3297" max="3297" width="37.5703125" style="12" customWidth="1"/>
    <col min="3298" max="3298" width="7.42578125" style="12" customWidth="1"/>
    <col min="3299" max="3299" width="37.7109375" style="12" customWidth="1"/>
    <col min="3300" max="3300" width="13.7109375" style="12" customWidth="1"/>
    <col min="3301" max="3301" width="10.85546875" style="12" customWidth="1"/>
    <col min="3302" max="3302" width="22" style="12" customWidth="1"/>
    <col min="3303" max="3304" width="0" style="12" hidden="1" customWidth="1"/>
    <col min="3305" max="3305" width="11.42578125" style="12" bestFit="1" customWidth="1"/>
    <col min="3306" max="3306" width="12.28515625" style="12" bestFit="1" customWidth="1"/>
    <col min="3307" max="3551" width="8.85546875" style="12"/>
    <col min="3552" max="3552" width="5.85546875" style="12" customWidth="1"/>
    <col min="3553" max="3553" width="37.5703125" style="12" customWidth="1"/>
    <col min="3554" max="3554" width="7.42578125" style="12" customWidth="1"/>
    <col min="3555" max="3555" width="37.7109375" style="12" customWidth="1"/>
    <col min="3556" max="3556" width="13.7109375" style="12" customWidth="1"/>
    <col min="3557" max="3557" width="10.85546875" style="12" customWidth="1"/>
    <col min="3558" max="3558" width="22" style="12" customWidth="1"/>
    <col min="3559" max="3560" width="0" style="12" hidden="1" customWidth="1"/>
    <col min="3561" max="3561" width="11.42578125" style="12" bestFit="1" customWidth="1"/>
    <col min="3562" max="3562" width="12.28515625" style="12" bestFit="1" customWidth="1"/>
    <col min="3563" max="3807" width="8.85546875" style="12"/>
    <col min="3808" max="3808" width="5.85546875" style="12" customWidth="1"/>
    <col min="3809" max="3809" width="37.5703125" style="12" customWidth="1"/>
    <col min="3810" max="3810" width="7.42578125" style="12" customWidth="1"/>
    <col min="3811" max="3811" width="37.7109375" style="12" customWidth="1"/>
    <col min="3812" max="3812" width="13.7109375" style="12" customWidth="1"/>
    <col min="3813" max="3813" width="10.85546875" style="12" customWidth="1"/>
    <col min="3814" max="3814" width="22" style="12" customWidth="1"/>
    <col min="3815" max="3816" width="0" style="12" hidden="1" customWidth="1"/>
    <col min="3817" max="3817" width="11.42578125" style="12" bestFit="1" customWidth="1"/>
    <col min="3818" max="3818" width="12.28515625" style="12" bestFit="1" customWidth="1"/>
    <col min="3819" max="4063" width="8.85546875" style="12"/>
    <col min="4064" max="4064" width="5.85546875" style="12" customWidth="1"/>
    <col min="4065" max="4065" width="37.5703125" style="12" customWidth="1"/>
    <col min="4066" max="4066" width="7.42578125" style="12" customWidth="1"/>
    <col min="4067" max="4067" width="37.7109375" style="12" customWidth="1"/>
    <col min="4068" max="4068" width="13.7109375" style="12" customWidth="1"/>
    <col min="4069" max="4069" width="10.85546875" style="12" customWidth="1"/>
    <col min="4070" max="4070" width="22" style="12" customWidth="1"/>
    <col min="4071" max="4072" width="0" style="12" hidden="1" customWidth="1"/>
    <col min="4073" max="4073" width="11.42578125" style="12" bestFit="1" customWidth="1"/>
    <col min="4074" max="4074" width="12.28515625" style="12" bestFit="1" customWidth="1"/>
    <col min="4075" max="4319" width="8.85546875" style="12"/>
    <col min="4320" max="4320" width="5.85546875" style="12" customWidth="1"/>
    <col min="4321" max="4321" width="37.5703125" style="12" customWidth="1"/>
    <col min="4322" max="4322" width="7.42578125" style="12" customWidth="1"/>
    <col min="4323" max="4323" width="37.7109375" style="12" customWidth="1"/>
    <col min="4324" max="4324" width="13.7109375" style="12" customWidth="1"/>
    <col min="4325" max="4325" width="10.85546875" style="12" customWidth="1"/>
    <col min="4326" max="4326" width="22" style="12" customWidth="1"/>
    <col min="4327" max="4328" width="0" style="12" hidden="1" customWidth="1"/>
    <col min="4329" max="4329" width="11.42578125" style="12" bestFit="1" customWidth="1"/>
    <col min="4330" max="4330" width="12.28515625" style="12" bestFit="1" customWidth="1"/>
    <col min="4331" max="4575" width="8.85546875" style="12"/>
    <col min="4576" max="4576" width="5.85546875" style="12" customWidth="1"/>
    <col min="4577" max="4577" width="37.5703125" style="12" customWidth="1"/>
    <col min="4578" max="4578" width="7.42578125" style="12" customWidth="1"/>
    <col min="4579" max="4579" width="37.7109375" style="12" customWidth="1"/>
    <col min="4580" max="4580" width="13.7109375" style="12" customWidth="1"/>
    <col min="4581" max="4581" width="10.85546875" style="12" customWidth="1"/>
    <col min="4582" max="4582" width="22" style="12" customWidth="1"/>
    <col min="4583" max="4584" width="0" style="12" hidden="1" customWidth="1"/>
    <col min="4585" max="4585" width="11.42578125" style="12" bestFit="1" customWidth="1"/>
    <col min="4586" max="4586" width="12.28515625" style="12" bestFit="1" customWidth="1"/>
    <col min="4587" max="4831" width="8.85546875" style="12"/>
    <col min="4832" max="4832" width="5.85546875" style="12" customWidth="1"/>
    <col min="4833" max="4833" width="37.5703125" style="12" customWidth="1"/>
    <col min="4834" max="4834" width="7.42578125" style="12" customWidth="1"/>
    <col min="4835" max="4835" width="37.7109375" style="12" customWidth="1"/>
    <col min="4836" max="4836" width="13.7109375" style="12" customWidth="1"/>
    <col min="4837" max="4837" width="10.85546875" style="12" customWidth="1"/>
    <col min="4838" max="4838" width="22" style="12" customWidth="1"/>
    <col min="4839" max="4840" width="0" style="12" hidden="1" customWidth="1"/>
    <col min="4841" max="4841" width="11.42578125" style="12" bestFit="1" customWidth="1"/>
    <col min="4842" max="4842" width="12.28515625" style="12" bestFit="1" customWidth="1"/>
    <col min="4843" max="5087" width="8.85546875" style="12"/>
    <col min="5088" max="5088" width="5.85546875" style="12" customWidth="1"/>
    <col min="5089" max="5089" width="37.5703125" style="12" customWidth="1"/>
    <col min="5090" max="5090" width="7.42578125" style="12" customWidth="1"/>
    <col min="5091" max="5091" width="37.7109375" style="12" customWidth="1"/>
    <col min="5092" max="5092" width="13.7109375" style="12" customWidth="1"/>
    <col min="5093" max="5093" width="10.85546875" style="12" customWidth="1"/>
    <col min="5094" max="5094" width="22" style="12" customWidth="1"/>
    <col min="5095" max="5096" width="0" style="12" hidden="1" customWidth="1"/>
    <col min="5097" max="5097" width="11.42578125" style="12" bestFit="1" customWidth="1"/>
    <col min="5098" max="5098" width="12.28515625" style="12" bestFit="1" customWidth="1"/>
    <col min="5099" max="5343" width="8.85546875" style="12"/>
    <col min="5344" max="5344" width="5.85546875" style="12" customWidth="1"/>
    <col min="5345" max="5345" width="37.5703125" style="12" customWidth="1"/>
    <col min="5346" max="5346" width="7.42578125" style="12" customWidth="1"/>
    <col min="5347" max="5347" width="37.7109375" style="12" customWidth="1"/>
    <col min="5348" max="5348" width="13.7109375" style="12" customWidth="1"/>
    <col min="5349" max="5349" width="10.85546875" style="12" customWidth="1"/>
    <col min="5350" max="5350" width="22" style="12" customWidth="1"/>
    <col min="5351" max="5352" width="0" style="12" hidden="1" customWidth="1"/>
    <col min="5353" max="5353" width="11.42578125" style="12" bestFit="1" customWidth="1"/>
    <col min="5354" max="5354" width="12.28515625" style="12" bestFit="1" customWidth="1"/>
    <col min="5355" max="5599" width="8.85546875" style="12"/>
    <col min="5600" max="5600" width="5.85546875" style="12" customWidth="1"/>
    <col min="5601" max="5601" width="37.5703125" style="12" customWidth="1"/>
    <col min="5602" max="5602" width="7.42578125" style="12" customWidth="1"/>
    <col min="5603" max="5603" width="37.7109375" style="12" customWidth="1"/>
    <col min="5604" max="5604" width="13.7109375" style="12" customWidth="1"/>
    <col min="5605" max="5605" width="10.85546875" style="12" customWidth="1"/>
    <col min="5606" max="5606" width="22" style="12" customWidth="1"/>
    <col min="5607" max="5608" width="0" style="12" hidden="1" customWidth="1"/>
    <col min="5609" max="5609" width="11.42578125" style="12" bestFit="1" customWidth="1"/>
    <col min="5610" max="5610" width="12.28515625" style="12" bestFit="1" customWidth="1"/>
    <col min="5611" max="5855" width="8.85546875" style="12"/>
    <col min="5856" max="5856" width="5.85546875" style="12" customWidth="1"/>
    <col min="5857" max="5857" width="37.5703125" style="12" customWidth="1"/>
    <col min="5858" max="5858" width="7.42578125" style="12" customWidth="1"/>
    <col min="5859" max="5859" width="37.7109375" style="12" customWidth="1"/>
    <col min="5860" max="5860" width="13.7109375" style="12" customWidth="1"/>
    <col min="5861" max="5861" width="10.85546875" style="12" customWidth="1"/>
    <col min="5862" max="5862" width="22" style="12" customWidth="1"/>
    <col min="5863" max="5864" width="0" style="12" hidden="1" customWidth="1"/>
    <col min="5865" max="5865" width="11.42578125" style="12" bestFit="1" customWidth="1"/>
    <col min="5866" max="5866" width="12.28515625" style="12" bestFit="1" customWidth="1"/>
    <col min="5867" max="6111" width="8.85546875" style="12"/>
    <col min="6112" max="6112" width="5.85546875" style="12" customWidth="1"/>
    <col min="6113" max="6113" width="37.5703125" style="12" customWidth="1"/>
    <col min="6114" max="6114" width="7.42578125" style="12" customWidth="1"/>
    <col min="6115" max="6115" width="37.7109375" style="12" customWidth="1"/>
    <col min="6116" max="6116" width="13.7109375" style="12" customWidth="1"/>
    <col min="6117" max="6117" width="10.85546875" style="12" customWidth="1"/>
    <col min="6118" max="6118" width="22" style="12" customWidth="1"/>
    <col min="6119" max="6120" width="0" style="12" hidden="1" customWidth="1"/>
    <col min="6121" max="6121" width="11.42578125" style="12" bestFit="1" customWidth="1"/>
    <col min="6122" max="6122" width="12.28515625" style="12" bestFit="1" customWidth="1"/>
    <col min="6123" max="6367" width="8.85546875" style="12"/>
    <col min="6368" max="6368" width="5.85546875" style="12" customWidth="1"/>
    <col min="6369" max="6369" width="37.5703125" style="12" customWidth="1"/>
    <col min="6370" max="6370" width="7.42578125" style="12" customWidth="1"/>
    <col min="6371" max="6371" width="37.7109375" style="12" customWidth="1"/>
    <col min="6372" max="6372" width="13.7109375" style="12" customWidth="1"/>
    <col min="6373" max="6373" width="10.85546875" style="12" customWidth="1"/>
    <col min="6374" max="6374" width="22" style="12" customWidth="1"/>
    <col min="6375" max="6376" width="0" style="12" hidden="1" customWidth="1"/>
    <col min="6377" max="6377" width="11.42578125" style="12" bestFit="1" customWidth="1"/>
    <col min="6378" max="6378" width="12.28515625" style="12" bestFit="1" customWidth="1"/>
    <col min="6379" max="6623" width="8.85546875" style="12"/>
    <col min="6624" max="6624" width="5.85546875" style="12" customWidth="1"/>
    <col min="6625" max="6625" width="37.5703125" style="12" customWidth="1"/>
    <col min="6626" max="6626" width="7.42578125" style="12" customWidth="1"/>
    <col min="6627" max="6627" width="37.7109375" style="12" customWidth="1"/>
    <col min="6628" max="6628" width="13.7109375" style="12" customWidth="1"/>
    <col min="6629" max="6629" width="10.85546875" style="12" customWidth="1"/>
    <col min="6630" max="6630" width="22" style="12" customWidth="1"/>
    <col min="6631" max="6632" width="0" style="12" hidden="1" customWidth="1"/>
    <col min="6633" max="6633" width="11.42578125" style="12" bestFit="1" customWidth="1"/>
    <col min="6634" max="6634" width="12.28515625" style="12" bestFit="1" customWidth="1"/>
    <col min="6635" max="6879" width="8.85546875" style="12"/>
    <col min="6880" max="6880" width="5.85546875" style="12" customWidth="1"/>
    <col min="6881" max="6881" width="37.5703125" style="12" customWidth="1"/>
    <col min="6882" max="6882" width="7.42578125" style="12" customWidth="1"/>
    <col min="6883" max="6883" width="37.7109375" style="12" customWidth="1"/>
    <col min="6884" max="6884" width="13.7109375" style="12" customWidth="1"/>
    <col min="6885" max="6885" width="10.85546875" style="12" customWidth="1"/>
    <col min="6886" max="6886" width="22" style="12" customWidth="1"/>
    <col min="6887" max="6888" width="0" style="12" hidden="1" customWidth="1"/>
    <col min="6889" max="6889" width="11.42578125" style="12" bestFit="1" customWidth="1"/>
    <col min="6890" max="6890" width="12.28515625" style="12" bestFit="1" customWidth="1"/>
    <col min="6891" max="7135" width="8.85546875" style="12"/>
    <col min="7136" max="7136" width="5.85546875" style="12" customWidth="1"/>
    <col min="7137" max="7137" width="37.5703125" style="12" customWidth="1"/>
    <col min="7138" max="7138" width="7.42578125" style="12" customWidth="1"/>
    <col min="7139" max="7139" width="37.7109375" style="12" customWidth="1"/>
    <col min="7140" max="7140" width="13.7109375" style="12" customWidth="1"/>
    <col min="7141" max="7141" width="10.85546875" style="12" customWidth="1"/>
    <col min="7142" max="7142" width="22" style="12" customWidth="1"/>
    <col min="7143" max="7144" width="0" style="12" hidden="1" customWidth="1"/>
    <col min="7145" max="7145" width="11.42578125" style="12" bestFit="1" customWidth="1"/>
    <col min="7146" max="7146" width="12.28515625" style="12" bestFit="1" customWidth="1"/>
    <col min="7147" max="7391" width="8.85546875" style="12"/>
    <col min="7392" max="7392" width="5.85546875" style="12" customWidth="1"/>
    <col min="7393" max="7393" width="37.5703125" style="12" customWidth="1"/>
    <col min="7394" max="7394" width="7.42578125" style="12" customWidth="1"/>
    <col min="7395" max="7395" width="37.7109375" style="12" customWidth="1"/>
    <col min="7396" max="7396" width="13.7109375" style="12" customWidth="1"/>
    <col min="7397" max="7397" width="10.85546875" style="12" customWidth="1"/>
    <col min="7398" max="7398" width="22" style="12" customWidth="1"/>
    <col min="7399" max="7400" width="0" style="12" hidden="1" customWidth="1"/>
    <col min="7401" max="7401" width="11.42578125" style="12" bestFit="1" customWidth="1"/>
    <col min="7402" max="7402" width="12.28515625" style="12" bestFit="1" customWidth="1"/>
    <col min="7403" max="7647" width="8.85546875" style="12"/>
    <col min="7648" max="7648" width="5.85546875" style="12" customWidth="1"/>
    <col min="7649" max="7649" width="37.5703125" style="12" customWidth="1"/>
    <col min="7650" max="7650" width="7.42578125" style="12" customWidth="1"/>
    <col min="7651" max="7651" width="37.7109375" style="12" customWidth="1"/>
    <col min="7652" max="7652" width="13.7109375" style="12" customWidth="1"/>
    <col min="7653" max="7653" width="10.85546875" style="12" customWidth="1"/>
    <col min="7654" max="7654" width="22" style="12" customWidth="1"/>
    <col min="7655" max="7656" width="0" style="12" hidden="1" customWidth="1"/>
    <col min="7657" max="7657" width="11.42578125" style="12" bestFit="1" customWidth="1"/>
    <col min="7658" max="7658" width="12.28515625" style="12" bestFit="1" customWidth="1"/>
    <col min="7659" max="7903" width="8.85546875" style="12"/>
    <col min="7904" max="7904" width="5.85546875" style="12" customWidth="1"/>
    <col min="7905" max="7905" width="37.5703125" style="12" customWidth="1"/>
    <col min="7906" max="7906" width="7.42578125" style="12" customWidth="1"/>
    <col min="7907" max="7907" width="37.7109375" style="12" customWidth="1"/>
    <col min="7908" max="7908" width="13.7109375" style="12" customWidth="1"/>
    <col min="7909" max="7909" width="10.85546875" style="12" customWidth="1"/>
    <col min="7910" max="7910" width="22" style="12" customWidth="1"/>
    <col min="7911" max="7912" width="0" style="12" hidden="1" customWidth="1"/>
    <col min="7913" max="7913" width="11.42578125" style="12" bestFit="1" customWidth="1"/>
    <col min="7914" max="7914" width="12.28515625" style="12" bestFit="1" customWidth="1"/>
    <col min="7915" max="8159" width="8.85546875" style="12"/>
    <col min="8160" max="8160" width="5.85546875" style="12" customWidth="1"/>
    <col min="8161" max="8161" width="37.5703125" style="12" customWidth="1"/>
    <col min="8162" max="8162" width="7.42578125" style="12" customWidth="1"/>
    <col min="8163" max="8163" width="37.7109375" style="12" customWidth="1"/>
    <col min="8164" max="8164" width="13.7109375" style="12" customWidth="1"/>
    <col min="8165" max="8165" width="10.85546875" style="12" customWidth="1"/>
    <col min="8166" max="8166" width="22" style="12" customWidth="1"/>
    <col min="8167" max="8168" width="0" style="12" hidden="1" customWidth="1"/>
    <col min="8169" max="8169" width="11.42578125" style="12" bestFit="1" customWidth="1"/>
    <col min="8170" max="8170" width="12.28515625" style="12" bestFit="1" customWidth="1"/>
    <col min="8171" max="8415" width="8.85546875" style="12"/>
    <col min="8416" max="8416" width="5.85546875" style="12" customWidth="1"/>
    <col min="8417" max="8417" width="37.5703125" style="12" customWidth="1"/>
    <col min="8418" max="8418" width="7.42578125" style="12" customWidth="1"/>
    <col min="8419" max="8419" width="37.7109375" style="12" customWidth="1"/>
    <col min="8420" max="8420" width="13.7109375" style="12" customWidth="1"/>
    <col min="8421" max="8421" width="10.85546875" style="12" customWidth="1"/>
    <col min="8422" max="8422" width="22" style="12" customWidth="1"/>
    <col min="8423" max="8424" width="0" style="12" hidden="1" customWidth="1"/>
    <col min="8425" max="8425" width="11.42578125" style="12" bestFit="1" customWidth="1"/>
    <col min="8426" max="8426" width="12.28515625" style="12" bestFit="1" customWidth="1"/>
    <col min="8427" max="8671" width="8.85546875" style="12"/>
    <col min="8672" max="8672" width="5.85546875" style="12" customWidth="1"/>
    <col min="8673" max="8673" width="37.5703125" style="12" customWidth="1"/>
    <col min="8674" max="8674" width="7.42578125" style="12" customWidth="1"/>
    <col min="8675" max="8675" width="37.7109375" style="12" customWidth="1"/>
    <col min="8676" max="8676" width="13.7109375" style="12" customWidth="1"/>
    <col min="8677" max="8677" width="10.85546875" style="12" customWidth="1"/>
    <col min="8678" max="8678" width="22" style="12" customWidth="1"/>
    <col min="8679" max="8680" width="0" style="12" hidden="1" customWidth="1"/>
    <col min="8681" max="8681" width="11.42578125" style="12" bestFit="1" customWidth="1"/>
    <col min="8682" max="8682" width="12.28515625" style="12" bestFit="1" customWidth="1"/>
    <col min="8683" max="8927" width="8.85546875" style="12"/>
    <col min="8928" max="8928" width="5.85546875" style="12" customWidth="1"/>
    <col min="8929" max="8929" width="37.5703125" style="12" customWidth="1"/>
    <col min="8930" max="8930" width="7.42578125" style="12" customWidth="1"/>
    <col min="8931" max="8931" width="37.7109375" style="12" customWidth="1"/>
    <col min="8932" max="8932" width="13.7109375" style="12" customWidth="1"/>
    <col min="8933" max="8933" width="10.85546875" style="12" customWidth="1"/>
    <col min="8934" max="8934" width="22" style="12" customWidth="1"/>
    <col min="8935" max="8936" width="0" style="12" hidden="1" customWidth="1"/>
    <col min="8937" max="8937" width="11.42578125" style="12" bestFit="1" customWidth="1"/>
    <col min="8938" max="8938" width="12.28515625" style="12" bestFit="1" customWidth="1"/>
    <col min="8939" max="9183" width="8.85546875" style="12"/>
    <col min="9184" max="9184" width="5.85546875" style="12" customWidth="1"/>
    <col min="9185" max="9185" width="37.5703125" style="12" customWidth="1"/>
    <col min="9186" max="9186" width="7.42578125" style="12" customWidth="1"/>
    <col min="9187" max="9187" width="37.7109375" style="12" customWidth="1"/>
    <col min="9188" max="9188" width="13.7109375" style="12" customWidth="1"/>
    <col min="9189" max="9189" width="10.85546875" style="12" customWidth="1"/>
    <col min="9190" max="9190" width="22" style="12" customWidth="1"/>
    <col min="9191" max="9192" width="0" style="12" hidden="1" customWidth="1"/>
    <col min="9193" max="9193" width="11.42578125" style="12" bestFit="1" customWidth="1"/>
    <col min="9194" max="9194" width="12.28515625" style="12" bestFit="1" customWidth="1"/>
    <col min="9195" max="9439" width="8.85546875" style="12"/>
    <col min="9440" max="9440" width="5.85546875" style="12" customWidth="1"/>
    <col min="9441" max="9441" width="37.5703125" style="12" customWidth="1"/>
    <col min="9442" max="9442" width="7.42578125" style="12" customWidth="1"/>
    <col min="9443" max="9443" width="37.7109375" style="12" customWidth="1"/>
    <col min="9444" max="9444" width="13.7109375" style="12" customWidth="1"/>
    <col min="9445" max="9445" width="10.85546875" style="12" customWidth="1"/>
    <col min="9446" max="9446" width="22" style="12" customWidth="1"/>
    <col min="9447" max="9448" width="0" style="12" hidden="1" customWidth="1"/>
    <col min="9449" max="9449" width="11.42578125" style="12" bestFit="1" customWidth="1"/>
    <col min="9450" max="9450" width="12.28515625" style="12" bestFit="1" customWidth="1"/>
    <col min="9451" max="9695" width="8.85546875" style="12"/>
    <col min="9696" max="9696" width="5.85546875" style="12" customWidth="1"/>
    <col min="9697" max="9697" width="37.5703125" style="12" customWidth="1"/>
    <col min="9698" max="9698" width="7.42578125" style="12" customWidth="1"/>
    <col min="9699" max="9699" width="37.7109375" style="12" customWidth="1"/>
    <col min="9700" max="9700" width="13.7109375" style="12" customWidth="1"/>
    <col min="9701" max="9701" width="10.85546875" style="12" customWidth="1"/>
    <col min="9702" max="9702" width="22" style="12" customWidth="1"/>
    <col min="9703" max="9704" width="0" style="12" hidden="1" customWidth="1"/>
    <col min="9705" max="9705" width="11.42578125" style="12" bestFit="1" customWidth="1"/>
    <col min="9706" max="9706" width="12.28515625" style="12" bestFit="1" customWidth="1"/>
    <col min="9707" max="9951" width="8.85546875" style="12"/>
    <col min="9952" max="9952" width="5.85546875" style="12" customWidth="1"/>
    <col min="9953" max="9953" width="37.5703125" style="12" customWidth="1"/>
    <col min="9954" max="9954" width="7.42578125" style="12" customWidth="1"/>
    <col min="9955" max="9955" width="37.7109375" style="12" customWidth="1"/>
    <col min="9956" max="9956" width="13.7109375" style="12" customWidth="1"/>
    <col min="9957" max="9957" width="10.85546875" style="12" customWidth="1"/>
    <col min="9958" max="9958" width="22" style="12" customWidth="1"/>
    <col min="9959" max="9960" width="0" style="12" hidden="1" customWidth="1"/>
    <col min="9961" max="9961" width="11.42578125" style="12" bestFit="1" customWidth="1"/>
    <col min="9962" max="9962" width="12.28515625" style="12" bestFit="1" customWidth="1"/>
    <col min="9963" max="10207" width="8.85546875" style="12"/>
    <col min="10208" max="10208" width="5.85546875" style="12" customWidth="1"/>
    <col min="10209" max="10209" width="37.5703125" style="12" customWidth="1"/>
    <col min="10210" max="10210" width="7.42578125" style="12" customWidth="1"/>
    <col min="10211" max="10211" width="37.7109375" style="12" customWidth="1"/>
    <col min="10212" max="10212" width="13.7109375" style="12" customWidth="1"/>
    <col min="10213" max="10213" width="10.85546875" style="12" customWidth="1"/>
    <col min="10214" max="10214" width="22" style="12" customWidth="1"/>
    <col min="10215" max="10216" width="0" style="12" hidden="1" customWidth="1"/>
    <col min="10217" max="10217" width="11.42578125" style="12" bestFit="1" customWidth="1"/>
    <col min="10218" max="10218" width="12.28515625" style="12" bestFit="1" customWidth="1"/>
    <col min="10219" max="10463" width="8.85546875" style="12"/>
    <col min="10464" max="10464" width="5.85546875" style="12" customWidth="1"/>
    <col min="10465" max="10465" width="37.5703125" style="12" customWidth="1"/>
    <col min="10466" max="10466" width="7.42578125" style="12" customWidth="1"/>
    <col min="10467" max="10467" width="37.7109375" style="12" customWidth="1"/>
    <col min="10468" max="10468" width="13.7109375" style="12" customWidth="1"/>
    <col min="10469" max="10469" width="10.85546875" style="12" customWidth="1"/>
    <col min="10470" max="10470" width="22" style="12" customWidth="1"/>
    <col min="10471" max="10472" width="0" style="12" hidden="1" customWidth="1"/>
    <col min="10473" max="10473" width="11.42578125" style="12" bestFit="1" customWidth="1"/>
    <col min="10474" max="10474" width="12.28515625" style="12" bestFit="1" customWidth="1"/>
    <col min="10475" max="10719" width="8.85546875" style="12"/>
    <col min="10720" max="10720" width="5.85546875" style="12" customWidth="1"/>
    <col min="10721" max="10721" width="37.5703125" style="12" customWidth="1"/>
    <col min="10722" max="10722" width="7.42578125" style="12" customWidth="1"/>
    <col min="10723" max="10723" width="37.7109375" style="12" customWidth="1"/>
    <col min="10724" max="10724" width="13.7109375" style="12" customWidth="1"/>
    <col min="10725" max="10725" width="10.85546875" style="12" customWidth="1"/>
    <col min="10726" max="10726" width="22" style="12" customWidth="1"/>
    <col min="10727" max="10728" width="0" style="12" hidden="1" customWidth="1"/>
    <col min="10729" max="10729" width="11.42578125" style="12" bestFit="1" customWidth="1"/>
    <col min="10730" max="10730" width="12.28515625" style="12" bestFit="1" customWidth="1"/>
    <col min="10731" max="10975" width="8.85546875" style="12"/>
    <col min="10976" max="10976" width="5.85546875" style="12" customWidth="1"/>
    <col min="10977" max="10977" width="37.5703125" style="12" customWidth="1"/>
    <col min="10978" max="10978" width="7.42578125" style="12" customWidth="1"/>
    <col min="10979" max="10979" width="37.7109375" style="12" customWidth="1"/>
    <col min="10980" max="10980" width="13.7109375" style="12" customWidth="1"/>
    <col min="10981" max="10981" width="10.85546875" style="12" customWidth="1"/>
    <col min="10982" max="10982" width="22" style="12" customWidth="1"/>
    <col min="10983" max="10984" width="0" style="12" hidden="1" customWidth="1"/>
    <col min="10985" max="10985" width="11.42578125" style="12" bestFit="1" customWidth="1"/>
    <col min="10986" max="10986" width="12.28515625" style="12" bestFit="1" customWidth="1"/>
    <col min="10987" max="11231" width="8.85546875" style="12"/>
    <col min="11232" max="11232" width="5.85546875" style="12" customWidth="1"/>
    <col min="11233" max="11233" width="37.5703125" style="12" customWidth="1"/>
    <col min="11234" max="11234" width="7.42578125" style="12" customWidth="1"/>
    <col min="11235" max="11235" width="37.7109375" style="12" customWidth="1"/>
    <col min="11236" max="11236" width="13.7109375" style="12" customWidth="1"/>
    <col min="11237" max="11237" width="10.85546875" style="12" customWidth="1"/>
    <col min="11238" max="11238" width="22" style="12" customWidth="1"/>
    <col min="11239" max="11240" width="0" style="12" hidden="1" customWidth="1"/>
    <col min="11241" max="11241" width="11.42578125" style="12" bestFit="1" customWidth="1"/>
    <col min="11242" max="11242" width="12.28515625" style="12" bestFit="1" customWidth="1"/>
    <col min="11243" max="11487" width="8.85546875" style="12"/>
    <col min="11488" max="11488" width="5.85546875" style="12" customWidth="1"/>
    <col min="11489" max="11489" width="37.5703125" style="12" customWidth="1"/>
    <col min="11490" max="11490" width="7.42578125" style="12" customWidth="1"/>
    <col min="11491" max="11491" width="37.7109375" style="12" customWidth="1"/>
    <col min="11492" max="11492" width="13.7109375" style="12" customWidth="1"/>
    <col min="11493" max="11493" width="10.85546875" style="12" customWidth="1"/>
    <col min="11494" max="11494" width="22" style="12" customWidth="1"/>
    <col min="11495" max="11496" width="0" style="12" hidden="1" customWidth="1"/>
    <col min="11497" max="11497" width="11.42578125" style="12" bestFit="1" customWidth="1"/>
    <col min="11498" max="11498" width="12.28515625" style="12" bestFit="1" customWidth="1"/>
    <col min="11499" max="11743" width="8.85546875" style="12"/>
    <col min="11744" max="11744" width="5.85546875" style="12" customWidth="1"/>
    <col min="11745" max="11745" width="37.5703125" style="12" customWidth="1"/>
    <col min="11746" max="11746" width="7.42578125" style="12" customWidth="1"/>
    <col min="11747" max="11747" width="37.7109375" style="12" customWidth="1"/>
    <col min="11748" max="11748" width="13.7109375" style="12" customWidth="1"/>
    <col min="11749" max="11749" width="10.85546875" style="12" customWidth="1"/>
    <col min="11750" max="11750" width="22" style="12" customWidth="1"/>
    <col min="11751" max="11752" width="0" style="12" hidden="1" customWidth="1"/>
    <col min="11753" max="11753" width="11.42578125" style="12" bestFit="1" customWidth="1"/>
    <col min="11754" max="11754" width="12.28515625" style="12" bestFit="1" customWidth="1"/>
    <col min="11755" max="11999" width="8.85546875" style="12"/>
    <col min="12000" max="12000" width="5.85546875" style="12" customWidth="1"/>
    <col min="12001" max="12001" width="37.5703125" style="12" customWidth="1"/>
    <col min="12002" max="12002" width="7.42578125" style="12" customWidth="1"/>
    <col min="12003" max="12003" width="37.7109375" style="12" customWidth="1"/>
    <col min="12004" max="12004" width="13.7109375" style="12" customWidth="1"/>
    <col min="12005" max="12005" width="10.85546875" style="12" customWidth="1"/>
    <col min="12006" max="12006" width="22" style="12" customWidth="1"/>
    <col min="12007" max="12008" width="0" style="12" hidden="1" customWidth="1"/>
    <col min="12009" max="12009" width="11.42578125" style="12" bestFit="1" customWidth="1"/>
    <col min="12010" max="12010" width="12.28515625" style="12" bestFit="1" customWidth="1"/>
    <col min="12011" max="12255" width="8.85546875" style="12"/>
    <col min="12256" max="12256" width="5.85546875" style="12" customWidth="1"/>
    <col min="12257" max="12257" width="37.5703125" style="12" customWidth="1"/>
    <col min="12258" max="12258" width="7.42578125" style="12" customWidth="1"/>
    <col min="12259" max="12259" width="37.7109375" style="12" customWidth="1"/>
    <col min="12260" max="12260" width="13.7109375" style="12" customWidth="1"/>
    <col min="12261" max="12261" width="10.85546875" style="12" customWidth="1"/>
    <col min="12262" max="12262" width="22" style="12" customWidth="1"/>
    <col min="12263" max="12264" width="0" style="12" hidden="1" customWidth="1"/>
    <col min="12265" max="12265" width="11.42578125" style="12" bestFit="1" customWidth="1"/>
    <col min="12266" max="12266" width="12.28515625" style="12" bestFit="1" customWidth="1"/>
    <col min="12267" max="12511" width="8.85546875" style="12"/>
    <col min="12512" max="12512" width="5.85546875" style="12" customWidth="1"/>
    <col min="12513" max="12513" width="37.5703125" style="12" customWidth="1"/>
    <col min="12514" max="12514" width="7.42578125" style="12" customWidth="1"/>
    <col min="12515" max="12515" width="37.7109375" style="12" customWidth="1"/>
    <col min="12516" max="12516" width="13.7109375" style="12" customWidth="1"/>
    <col min="12517" max="12517" width="10.85546875" style="12" customWidth="1"/>
    <col min="12518" max="12518" width="22" style="12" customWidth="1"/>
    <col min="12519" max="12520" width="0" style="12" hidden="1" customWidth="1"/>
    <col min="12521" max="12521" width="11.42578125" style="12" bestFit="1" customWidth="1"/>
    <col min="12522" max="12522" width="12.28515625" style="12" bestFit="1" customWidth="1"/>
    <col min="12523" max="12767" width="8.85546875" style="12"/>
    <col min="12768" max="12768" width="5.85546875" style="12" customWidth="1"/>
    <col min="12769" max="12769" width="37.5703125" style="12" customWidth="1"/>
    <col min="12770" max="12770" width="7.42578125" style="12" customWidth="1"/>
    <col min="12771" max="12771" width="37.7109375" style="12" customWidth="1"/>
    <col min="12772" max="12772" width="13.7109375" style="12" customWidth="1"/>
    <col min="12773" max="12773" width="10.85546875" style="12" customWidth="1"/>
    <col min="12774" max="12774" width="22" style="12" customWidth="1"/>
    <col min="12775" max="12776" width="0" style="12" hidden="1" customWidth="1"/>
    <col min="12777" max="12777" width="11.42578125" style="12" bestFit="1" customWidth="1"/>
    <col min="12778" max="12778" width="12.28515625" style="12" bestFit="1" customWidth="1"/>
    <col min="12779" max="13023" width="8.85546875" style="12"/>
    <col min="13024" max="13024" width="5.85546875" style="12" customWidth="1"/>
    <col min="13025" max="13025" width="37.5703125" style="12" customWidth="1"/>
    <col min="13026" max="13026" width="7.42578125" style="12" customWidth="1"/>
    <col min="13027" max="13027" width="37.7109375" style="12" customWidth="1"/>
    <col min="13028" max="13028" width="13.7109375" style="12" customWidth="1"/>
    <col min="13029" max="13029" width="10.85546875" style="12" customWidth="1"/>
    <col min="13030" max="13030" width="22" style="12" customWidth="1"/>
    <col min="13031" max="13032" width="0" style="12" hidden="1" customWidth="1"/>
    <col min="13033" max="13033" width="11.42578125" style="12" bestFit="1" customWidth="1"/>
    <col min="13034" max="13034" width="12.28515625" style="12" bestFit="1" customWidth="1"/>
    <col min="13035" max="13279" width="8.85546875" style="12"/>
    <col min="13280" max="13280" width="5.85546875" style="12" customWidth="1"/>
    <col min="13281" max="13281" width="37.5703125" style="12" customWidth="1"/>
    <col min="13282" max="13282" width="7.42578125" style="12" customWidth="1"/>
    <col min="13283" max="13283" width="37.7109375" style="12" customWidth="1"/>
    <col min="13284" max="13284" width="13.7109375" style="12" customWidth="1"/>
    <col min="13285" max="13285" width="10.85546875" style="12" customWidth="1"/>
    <col min="13286" max="13286" width="22" style="12" customWidth="1"/>
    <col min="13287" max="13288" width="0" style="12" hidden="1" customWidth="1"/>
    <col min="13289" max="13289" width="11.42578125" style="12" bestFit="1" customWidth="1"/>
    <col min="13290" max="13290" width="12.28515625" style="12" bestFit="1" customWidth="1"/>
    <col min="13291" max="13535" width="8.85546875" style="12"/>
    <col min="13536" max="13536" width="5.85546875" style="12" customWidth="1"/>
    <col min="13537" max="13537" width="37.5703125" style="12" customWidth="1"/>
    <col min="13538" max="13538" width="7.42578125" style="12" customWidth="1"/>
    <col min="13539" max="13539" width="37.7109375" style="12" customWidth="1"/>
    <col min="13540" max="13540" width="13.7109375" style="12" customWidth="1"/>
    <col min="13541" max="13541" width="10.85546875" style="12" customWidth="1"/>
    <col min="13542" max="13542" width="22" style="12" customWidth="1"/>
    <col min="13543" max="13544" width="0" style="12" hidden="1" customWidth="1"/>
    <col min="13545" max="13545" width="11.42578125" style="12" bestFit="1" customWidth="1"/>
    <col min="13546" max="13546" width="12.28515625" style="12" bestFit="1" customWidth="1"/>
    <col min="13547" max="13791" width="8.85546875" style="12"/>
    <col min="13792" max="13792" width="5.85546875" style="12" customWidth="1"/>
    <col min="13793" max="13793" width="37.5703125" style="12" customWidth="1"/>
    <col min="13794" max="13794" width="7.42578125" style="12" customWidth="1"/>
    <col min="13795" max="13795" width="37.7109375" style="12" customWidth="1"/>
    <col min="13796" max="13796" width="13.7109375" style="12" customWidth="1"/>
    <col min="13797" max="13797" width="10.85546875" style="12" customWidth="1"/>
    <col min="13798" max="13798" width="22" style="12" customWidth="1"/>
    <col min="13799" max="13800" width="0" style="12" hidden="1" customWidth="1"/>
    <col min="13801" max="13801" width="11.42578125" style="12" bestFit="1" customWidth="1"/>
    <col min="13802" max="13802" width="12.28515625" style="12" bestFit="1" customWidth="1"/>
    <col min="13803" max="14047" width="8.85546875" style="12"/>
    <col min="14048" max="14048" width="5.85546875" style="12" customWidth="1"/>
    <col min="14049" max="14049" width="37.5703125" style="12" customWidth="1"/>
    <col min="14050" max="14050" width="7.42578125" style="12" customWidth="1"/>
    <col min="14051" max="14051" width="37.7109375" style="12" customWidth="1"/>
    <col min="14052" max="14052" width="13.7109375" style="12" customWidth="1"/>
    <col min="14053" max="14053" width="10.85546875" style="12" customWidth="1"/>
    <col min="14054" max="14054" width="22" style="12" customWidth="1"/>
    <col min="14055" max="14056" width="0" style="12" hidden="1" customWidth="1"/>
    <col min="14057" max="14057" width="11.42578125" style="12" bestFit="1" customWidth="1"/>
    <col min="14058" max="14058" width="12.28515625" style="12" bestFit="1" customWidth="1"/>
    <col min="14059" max="14303" width="8.85546875" style="12"/>
    <col min="14304" max="14304" width="5.85546875" style="12" customWidth="1"/>
    <col min="14305" max="14305" width="37.5703125" style="12" customWidth="1"/>
    <col min="14306" max="14306" width="7.42578125" style="12" customWidth="1"/>
    <col min="14307" max="14307" width="37.7109375" style="12" customWidth="1"/>
    <col min="14308" max="14308" width="13.7109375" style="12" customWidth="1"/>
    <col min="14309" max="14309" width="10.85546875" style="12" customWidth="1"/>
    <col min="14310" max="14310" width="22" style="12" customWidth="1"/>
    <col min="14311" max="14312" width="0" style="12" hidden="1" customWidth="1"/>
    <col min="14313" max="14313" width="11.42578125" style="12" bestFit="1" customWidth="1"/>
    <col min="14314" max="14314" width="12.28515625" style="12" bestFit="1" customWidth="1"/>
    <col min="14315" max="14559" width="8.85546875" style="12"/>
    <col min="14560" max="14560" width="5.85546875" style="12" customWidth="1"/>
    <col min="14561" max="14561" width="37.5703125" style="12" customWidth="1"/>
    <col min="14562" max="14562" width="7.42578125" style="12" customWidth="1"/>
    <col min="14563" max="14563" width="37.7109375" style="12" customWidth="1"/>
    <col min="14564" max="14564" width="13.7109375" style="12" customWidth="1"/>
    <col min="14565" max="14565" width="10.85546875" style="12" customWidth="1"/>
    <col min="14566" max="14566" width="22" style="12" customWidth="1"/>
    <col min="14567" max="14568" width="0" style="12" hidden="1" customWidth="1"/>
    <col min="14569" max="14569" width="11.42578125" style="12" bestFit="1" customWidth="1"/>
    <col min="14570" max="14570" width="12.28515625" style="12" bestFit="1" customWidth="1"/>
    <col min="14571" max="14815" width="8.85546875" style="12"/>
    <col min="14816" max="14816" width="5.85546875" style="12" customWidth="1"/>
    <col min="14817" max="14817" width="37.5703125" style="12" customWidth="1"/>
    <col min="14818" max="14818" width="7.42578125" style="12" customWidth="1"/>
    <col min="14819" max="14819" width="37.7109375" style="12" customWidth="1"/>
    <col min="14820" max="14820" width="13.7109375" style="12" customWidth="1"/>
    <col min="14821" max="14821" width="10.85546875" style="12" customWidth="1"/>
    <col min="14822" max="14822" width="22" style="12" customWidth="1"/>
    <col min="14823" max="14824" width="0" style="12" hidden="1" customWidth="1"/>
    <col min="14825" max="14825" width="11.42578125" style="12" bestFit="1" customWidth="1"/>
    <col min="14826" max="14826" width="12.28515625" style="12" bestFit="1" customWidth="1"/>
    <col min="14827" max="15071" width="8.85546875" style="12"/>
    <col min="15072" max="15072" width="5.85546875" style="12" customWidth="1"/>
    <col min="15073" max="15073" width="37.5703125" style="12" customWidth="1"/>
    <col min="15074" max="15074" width="7.42578125" style="12" customWidth="1"/>
    <col min="15075" max="15075" width="37.7109375" style="12" customWidth="1"/>
    <col min="15076" max="15076" width="13.7109375" style="12" customWidth="1"/>
    <col min="15077" max="15077" width="10.85546875" style="12" customWidth="1"/>
    <col min="15078" max="15078" width="22" style="12" customWidth="1"/>
    <col min="15079" max="15080" width="0" style="12" hidden="1" customWidth="1"/>
    <col min="15081" max="15081" width="11.42578125" style="12" bestFit="1" customWidth="1"/>
    <col min="15082" max="15082" width="12.28515625" style="12" bestFit="1" customWidth="1"/>
    <col min="15083" max="15327" width="8.85546875" style="12"/>
    <col min="15328" max="15328" width="5.85546875" style="12" customWidth="1"/>
    <col min="15329" max="15329" width="37.5703125" style="12" customWidth="1"/>
    <col min="15330" max="15330" width="7.42578125" style="12" customWidth="1"/>
    <col min="15331" max="15331" width="37.7109375" style="12" customWidth="1"/>
    <col min="15332" max="15332" width="13.7109375" style="12" customWidth="1"/>
    <col min="15333" max="15333" width="10.85546875" style="12" customWidth="1"/>
    <col min="15334" max="15334" width="22" style="12" customWidth="1"/>
    <col min="15335" max="15336" width="0" style="12" hidden="1" customWidth="1"/>
    <col min="15337" max="15337" width="11.42578125" style="12" bestFit="1" customWidth="1"/>
    <col min="15338" max="15338" width="12.28515625" style="12" bestFit="1" customWidth="1"/>
    <col min="15339" max="15583" width="8.85546875" style="12"/>
    <col min="15584" max="15584" width="5.85546875" style="12" customWidth="1"/>
    <col min="15585" max="15585" width="37.5703125" style="12" customWidth="1"/>
    <col min="15586" max="15586" width="7.42578125" style="12" customWidth="1"/>
    <col min="15587" max="15587" width="37.7109375" style="12" customWidth="1"/>
    <col min="15588" max="15588" width="13.7109375" style="12" customWidth="1"/>
    <col min="15589" max="15589" width="10.85546875" style="12" customWidth="1"/>
    <col min="15590" max="15590" width="22" style="12" customWidth="1"/>
    <col min="15591" max="15592" width="0" style="12" hidden="1" customWidth="1"/>
    <col min="15593" max="15593" width="11.42578125" style="12" bestFit="1" customWidth="1"/>
    <col min="15594" max="15594" width="12.28515625" style="12" bestFit="1" customWidth="1"/>
    <col min="15595" max="15839" width="8.85546875" style="12"/>
    <col min="15840" max="15840" width="5.85546875" style="12" customWidth="1"/>
    <col min="15841" max="15841" width="37.5703125" style="12" customWidth="1"/>
    <col min="15842" max="15842" width="7.42578125" style="12" customWidth="1"/>
    <col min="15843" max="15843" width="37.7109375" style="12" customWidth="1"/>
    <col min="15844" max="15844" width="13.7109375" style="12" customWidth="1"/>
    <col min="15845" max="15845" width="10.85546875" style="12" customWidth="1"/>
    <col min="15846" max="15846" width="22" style="12" customWidth="1"/>
    <col min="15847" max="15848" width="0" style="12" hidden="1" customWidth="1"/>
    <col min="15849" max="15849" width="11.42578125" style="12" bestFit="1" customWidth="1"/>
    <col min="15850" max="15850" width="12.28515625" style="12" bestFit="1" customWidth="1"/>
    <col min="15851" max="16095" width="8.85546875" style="12"/>
    <col min="16096" max="16096" width="5.85546875" style="12" customWidth="1"/>
    <col min="16097" max="16097" width="37.5703125" style="12" customWidth="1"/>
    <col min="16098" max="16098" width="7.42578125" style="12" customWidth="1"/>
    <col min="16099" max="16099" width="37.7109375" style="12" customWidth="1"/>
    <col min="16100" max="16100" width="13.7109375" style="12" customWidth="1"/>
    <col min="16101" max="16101" width="10.85546875" style="12" customWidth="1"/>
    <col min="16102" max="16102" width="22" style="12" customWidth="1"/>
    <col min="16103" max="16104" width="0" style="12" hidden="1" customWidth="1"/>
    <col min="16105" max="16105" width="11.42578125" style="12" bestFit="1" customWidth="1"/>
    <col min="16106" max="16106" width="12.28515625" style="12" bestFit="1" customWidth="1"/>
    <col min="16107" max="16384" width="8.85546875" style="12"/>
  </cols>
  <sheetData>
    <row r="1" spans="1:14" s="6" customFormat="1" ht="15.75">
      <c r="A1" s="59" t="s">
        <v>9</v>
      </c>
      <c r="B1" s="59"/>
      <c r="C1" s="60" t="s">
        <v>1</v>
      </c>
      <c r="D1" s="60"/>
      <c r="E1" s="60"/>
      <c r="F1" s="60"/>
    </row>
    <row r="2" spans="1:14" s="6" customFormat="1" ht="16.5" customHeight="1">
      <c r="A2" s="61" t="s">
        <v>5</v>
      </c>
      <c r="B2" s="61"/>
      <c r="C2" s="62" t="s">
        <v>2</v>
      </c>
      <c r="D2" s="62"/>
      <c r="E2" s="62"/>
      <c r="F2" s="62"/>
    </row>
    <row r="3" spans="1:14" s="6" customFormat="1" ht="11.25" customHeight="1">
      <c r="A3" s="1"/>
      <c r="B3" s="1"/>
      <c r="C3" s="5"/>
      <c r="D3" s="7"/>
      <c r="E3" s="7"/>
      <c r="F3" s="8"/>
    </row>
    <row r="4" spans="1:14" s="10" customFormat="1" ht="33.75" customHeight="1">
      <c r="A4" s="63" t="s">
        <v>74</v>
      </c>
      <c r="B4" s="63"/>
      <c r="C4" s="63"/>
      <c r="D4" s="63"/>
      <c r="E4" s="63"/>
      <c r="F4" s="63"/>
      <c r="G4" s="9"/>
      <c r="H4" s="9"/>
    </row>
    <row r="5" spans="1:14" ht="10.5" customHeight="1">
      <c r="A5" s="64"/>
      <c r="B5" s="64"/>
      <c r="C5" s="64"/>
      <c r="D5" s="64"/>
      <c r="E5" s="64"/>
    </row>
    <row r="6" spans="1:14" ht="68.25" customHeight="1">
      <c r="A6" s="14" t="s">
        <v>3</v>
      </c>
      <c r="B6" s="3" t="s">
        <v>10</v>
      </c>
      <c r="C6" s="3" t="s">
        <v>4</v>
      </c>
      <c r="D6" s="3" t="s">
        <v>0</v>
      </c>
      <c r="E6" s="3" t="s">
        <v>11</v>
      </c>
      <c r="F6" s="3" t="s">
        <v>12</v>
      </c>
      <c r="G6" s="15" t="s">
        <v>13</v>
      </c>
    </row>
    <row r="7" spans="1:14" ht="32.25" customHeight="1">
      <c r="A7" s="14" t="s">
        <v>14</v>
      </c>
      <c r="B7" s="16" t="s">
        <v>15</v>
      </c>
      <c r="C7" s="3"/>
      <c r="D7" s="3"/>
      <c r="E7" s="3"/>
      <c r="F7" s="3"/>
      <c r="G7" s="15"/>
    </row>
    <row r="8" spans="1:14" s="24" customFormat="1" ht="310.5" customHeight="1">
      <c r="A8" s="17">
        <v>1</v>
      </c>
      <c r="B8" s="18" t="s">
        <v>16</v>
      </c>
      <c r="C8" s="18" t="s">
        <v>17</v>
      </c>
      <c r="D8" s="19" t="s">
        <v>8</v>
      </c>
      <c r="E8" s="20">
        <v>872</v>
      </c>
      <c r="F8" s="19"/>
      <c r="G8" s="21" t="s">
        <v>18</v>
      </c>
      <c r="H8" s="22">
        <v>550000</v>
      </c>
      <c r="I8" s="23">
        <f>E8*H8</f>
        <v>479600000</v>
      </c>
      <c r="J8" s="24" t="e">
        <f>#REF!/7*12*120%</f>
        <v>#REF!</v>
      </c>
    </row>
    <row r="9" spans="1:14" s="24" customFormat="1" ht="198.75" customHeight="1">
      <c r="A9" s="17">
        <v>2</v>
      </c>
      <c r="B9" s="25" t="s">
        <v>19</v>
      </c>
      <c r="C9" s="26" t="s">
        <v>20</v>
      </c>
      <c r="D9" s="2" t="s">
        <v>8</v>
      </c>
      <c r="E9" s="27">
        <v>3793</v>
      </c>
      <c r="F9" s="28"/>
      <c r="G9" s="28"/>
      <c r="H9" s="29">
        <v>341204</v>
      </c>
      <c r="I9" s="30">
        <f>E9*H9</f>
        <v>1294186772</v>
      </c>
      <c r="L9" s="27" t="e">
        <f>#REF!/8*12*120%</f>
        <v>#REF!</v>
      </c>
    </row>
    <row r="10" spans="1:14" s="24" customFormat="1" ht="295.5" customHeight="1">
      <c r="A10" s="17">
        <v>3</v>
      </c>
      <c r="B10" s="25" t="s">
        <v>21</v>
      </c>
      <c r="C10" s="31" t="s">
        <v>22</v>
      </c>
      <c r="D10" s="2" t="s">
        <v>8</v>
      </c>
      <c r="E10" s="27">
        <v>7273</v>
      </c>
      <c r="F10" s="28"/>
      <c r="G10" s="28"/>
      <c r="H10" s="29">
        <v>308016</v>
      </c>
      <c r="I10" s="30">
        <f>H10*E10</f>
        <v>2240200368</v>
      </c>
    </row>
    <row r="11" spans="1:14" s="24" customFormat="1" ht="258.75" customHeight="1">
      <c r="A11" s="17">
        <v>4</v>
      </c>
      <c r="B11" s="25" t="str">
        <f>'[1]Danh mục thực phẩm dinh dưỡng'!$B$13</f>
        <v>Thực phẩm dinh dưỡng dạng bột năng lượng chuẩn, bổ sung đạm whey và L.Pacacasei Probiotic</v>
      </c>
      <c r="C11" s="32" t="s">
        <v>23</v>
      </c>
      <c r="D11" s="2" t="s">
        <v>8</v>
      </c>
      <c r="E11" s="27">
        <v>1200</v>
      </c>
      <c r="F11" s="28"/>
      <c r="G11" s="21" t="s">
        <v>24</v>
      </c>
      <c r="H11" s="33">
        <v>385000</v>
      </c>
      <c r="I11" s="34">
        <f>H11*E11</f>
        <v>462000000</v>
      </c>
    </row>
    <row r="12" spans="1:14" ht="32.25" customHeight="1">
      <c r="A12" s="14" t="s">
        <v>25</v>
      </c>
      <c r="B12" s="16" t="s">
        <v>26</v>
      </c>
      <c r="C12" s="3"/>
      <c r="D12" s="3"/>
      <c r="E12" s="3"/>
      <c r="F12" s="3"/>
      <c r="G12" s="15"/>
    </row>
    <row r="13" spans="1:14" s="24" customFormat="1" ht="231" customHeight="1">
      <c r="A13" s="17">
        <v>5</v>
      </c>
      <c r="B13" s="18" t="s">
        <v>27</v>
      </c>
      <c r="C13" s="4" t="s">
        <v>28</v>
      </c>
      <c r="D13" s="19" t="s">
        <v>29</v>
      </c>
      <c r="E13" s="35">
        <v>1354</v>
      </c>
      <c r="F13" s="19"/>
      <c r="G13" s="19"/>
      <c r="H13" s="36">
        <v>64130</v>
      </c>
      <c r="I13" s="23">
        <f>H13*E13</f>
        <v>86832020</v>
      </c>
      <c r="J13" s="37" t="s">
        <v>30</v>
      </c>
      <c r="M13" s="24" t="e">
        <f>#REF!/9*12*120%</f>
        <v>#REF!</v>
      </c>
      <c r="N13" s="37"/>
    </row>
    <row r="14" spans="1:14" s="24" customFormat="1" ht="236.25" customHeight="1">
      <c r="A14" s="17">
        <v>6</v>
      </c>
      <c r="B14" s="18" t="s">
        <v>31</v>
      </c>
      <c r="C14" s="38" t="s">
        <v>32</v>
      </c>
      <c r="D14" s="19" t="s">
        <v>29</v>
      </c>
      <c r="E14" s="39">
        <v>5532</v>
      </c>
      <c r="F14" s="19"/>
      <c r="G14" s="19"/>
      <c r="H14" s="22">
        <v>62810</v>
      </c>
      <c r="I14" s="23">
        <f>E14*H14</f>
        <v>347464920</v>
      </c>
      <c r="J14" s="37" t="s">
        <v>33</v>
      </c>
      <c r="L14" s="37" t="e">
        <f>#REF!/6*12*120%</f>
        <v>#REF!</v>
      </c>
      <c r="N14" s="37"/>
    </row>
    <row r="15" spans="1:14" ht="19.5" customHeight="1">
      <c r="A15" s="14" t="s">
        <v>34</v>
      </c>
      <c r="B15" s="16" t="s">
        <v>35</v>
      </c>
      <c r="C15" s="3"/>
      <c r="D15" s="3"/>
      <c r="E15" s="39"/>
      <c r="F15" s="3"/>
      <c r="G15" s="3"/>
      <c r="H15" s="40"/>
      <c r="I15" s="41"/>
    </row>
    <row r="16" spans="1:14" s="24" customFormat="1" ht="261" customHeight="1">
      <c r="A16" s="17">
        <v>7</v>
      </c>
      <c r="B16" s="18" t="s">
        <v>36</v>
      </c>
      <c r="C16" s="38" t="s">
        <v>37</v>
      </c>
      <c r="D16" s="19" t="s">
        <v>8</v>
      </c>
      <c r="E16" s="27">
        <v>1295</v>
      </c>
      <c r="F16" s="17"/>
      <c r="G16" s="17"/>
      <c r="H16" s="42">
        <v>319032</v>
      </c>
      <c r="I16" s="30">
        <f>H16*E16</f>
        <v>413146440</v>
      </c>
      <c r="K16" s="24" t="e">
        <f>#REF!*120%</f>
        <v>#REF!</v>
      </c>
    </row>
    <row r="17" spans="1:17" s="24" customFormat="1" ht="256.5" customHeight="1">
      <c r="A17" s="17">
        <v>8</v>
      </c>
      <c r="B17" s="18" t="s">
        <v>38</v>
      </c>
      <c r="C17" s="38" t="s">
        <v>39</v>
      </c>
      <c r="D17" s="19" t="s">
        <v>8</v>
      </c>
      <c r="E17" s="27">
        <v>1683</v>
      </c>
      <c r="F17" s="19"/>
      <c r="G17" s="19"/>
      <c r="H17" s="22">
        <v>362593</v>
      </c>
      <c r="I17" s="23">
        <f>H17*E17</f>
        <v>610244019</v>
      </c>
      <c r="J17" s="24" t="s">
        <v>40</v>
      </c>
      <c r="N17" s="24" t="e">
        <f>#REF!/9*12*120%</f>
        <v>#REF!</v>
      </c>
    </row>
    <row r="18" spans="1:17" s="24" customFormat="1" ht="279" customHeight="1">
      <c r="A18" s="17">
        <v>9</v>
      </c>
      <c r="B18" s="18" t="s">
        <v>75</v>
      </c>
      <c r="C18" s="32" t="s">
        <v>76</v>
      </c>
      <c r="D18" s="19" t="s">
        <v>8</v>
      </c>
      <c r="E18" s="27">
        <v>1166</v>
      </c>
      <c r="F18" s="19"/>
      <c r="G18" s="21" t="s">
        <v>41</v>
      </c>
      <c r="H18" s="22">
        <v>412500</v>
      </c>
      <c r="I18" s="23">
        <f>E18*H18</f>
        <v>480975000</v>
      </c>
      <c r="K18" s="24" t="e">
        <f>#REF!/5*12*120%</f>
        <v>#REF!</v>
      </c>
    </row>
    <row r="19" spans="1:17" ht="33" customHeight="1">
      <c r="A19" s="14" t="s">
        <v>42</v>
      </c>
      <c r="B19" s="16" t="s">
        <v>43</v>
      </c>
      <c r="C19" s="3"/>
      <c r="D19" s="3"/>
      <c r="E19" s="27"/>
      <c r="F19" s="3"/>
      <c r="G19" s="3"/>
      <c r="H19" s="40"/>
      <c r="I19" s="41"/>
    </row>
    <row r="20" spans="1:17" s="24" customFormat="1" ht="186.75" customHeight="1">
      <c r="A20" s="17">
        <v>10</v>
      </c>
      <c r="B20" s="18" t="s">
        <v>44</v>
      </c>
      <c r="C20" s="38" t="s">
        <v>45</v>
      </c>
      <c r="D20" s="19" t="s">
        <v>8</v>
      </c>
      <c r="E20" s="27">
        <v>1171</v>
      </c>
      <c r="F20" s="19"/>
      <c r="G20" s="19"/>
      <c r="H20" s="42">
        <v>300000</v>
      </c>
      <c r="I20" s="30">
        <f>E20*H20</f>
        <v>351300000</v>
      </c>
      <c r="K20" s="24" t="e">
        <f>#REF!*120%</f>
        <v>#REF!</v>
      </c>
    </row>
    <row r="21" spans="1:17" s="24" customFormat="1" ht="75.75" customHeight="1">
      <c r="A21" s="17">
        <v>11</v>
      </c>
      <c r="B21" s="18" t="s">
        <v>46</v>
      </c>
      <c r="C21" s="38" t="s">
        <v>47</v>
      </c>
      <c r="D21" s="19" t="s">
        <v>6</v>
      </c>
      <c r="E21" s="27">
        <v>4705</v>
      </c>
      <c r="F21" s="19"/>
      <c r="G21" s="19"/>
      <c r="H21" s="42">
        <v>73333</v>
      </c>
      <c r="I21" s="30">
        <f>H21*E21</f>
        <v>345031765</v>
      </c>
      <c r="J21" s="24" t="s">
        <v>48</v>
      </c>
      <c r="N21" s="24" t="e">
        <f>#REF!/7*12*120%</f>
        <v>#REF!</v>
      </c>
    </row>
    <row r="22" spans="1:17" ht="33" customHeight="1">
      <c r="A22" s="14" t="s">
        <v>49</v>
      </c>
      <c r="B22" s="16" t="s">
        <v>50</v>
      </c>
      <c r="C22" s="3"/>
      <c r="D22" s="3"/>
      <c r="E22" s="27"/>
      <c r="F22" s="3"/>
      <c r="G22" s="3"/>
      <c r="H22" s="40"/>
      <c r="I22" s="41"/>
    </row>
    <row r="23" spans="1:17" s="24" customFormat="1" ht="261.75" customHeight="1">
      <c r="A23" s="17">
        <v>12</v>
      </c>
      <c r="B23" s="18" t="s">
        <v>51</v>
      </c>
      <c r="C23" s="38" t="s">
        <v>52</v>
      </c>
      <c r="D23" s="19" t="s">
        <v>8</v>
      </c>
      <c r="E23" s="27">
        <v>841</v>
      </c>
      <c r="F23" s="19"/>
      <c r="G23" s="19"/>
      <c r="H23" s="42">
        <v>300000</v>
      </c>
      <c r="I23" s="30">
        <f>H23*E23</f>
        <v>252300000</v>
      </c>
      <c r="K23" s="24" t="e">
        <f>#REF!*120%</f>
        <v>#REF!</v>
      </c>
    </row>
    <row r="24" spans="1:17" ht="27.75" customHeight="1">
      <c r="A24" s="14" t="s">
        <v>53</v>
      </c>
      <c r="B24" s="16" t="s">
        <v>54</v>
      </c>
      <c r="C24" s="3"/>
      <c r="D24" s="3"/>
      <c r="E24" s="27"/>
      <c r="F24" s="3"/>
      <c r="G24" s="3"/>
      <c r="H24" s="40"/>
      <c r="I24" s="41"/>
    </row>
    <row r="25" spans="1:17" s="24" customFormat="1" ht="168" customHeight="1">
      <c r="A25" s="17">
        <v>13</v>
      </c>
      <c r="B25" s="43" t="s">
        <v>55</v>
      </c>
      <c r="C25" s="43" t="s">
        <v>56</v>
      </c>
      <c r="D25" s="2" t="s">
        <v>29</v>
      </c>
      <c r="E25" s="27">
        <v>8153</v>
      </c>
      <c r="F25" s="19"/>
      <c r="G25" s="19"/>
      <c r="H25" s="42">
        <v>37600</v>
      </c>
      <c r="I25" s="30">
        <f>H25*E25</f>
        <v>306552800</v>
      </c>
      <c r="J25" s="24" t="e">
        <f>#REF!/5*12*120%</f>
        <v>#REF!</v>
      </c>
      <c r="L25" s="19" t="s">
        <v>57</v>
      </c>
    </row>
    <row r="26" spans="1:17" s="24" customFormat="1" ht="277.5" customHeight="1">
      <c r="A26" s="17">
        <v>14</v>
      </c>
      <c r="B26" s="43" t="s">
        <v>58</v>
      </c>
      <c r="C26" s="44" t="s">
        <v>59</v>
      </c>
      <c r="D26" s="2" t="s">
        <v>7</v>
      </c>
      <c r="E26" s="27">
        <v>10152</v>
      </c>
      <c r="F26" s="19"/>
      <c r="G26" s="45" t="s">
        <v>60</v>
      </c>
      <c r="H26" s="42">
        <v>115500</v>
      </c>
      <c r="I26" s="30">
        <f>H26*E26</f>
        <v>1172556000</v>
      </c>
      <c r="K26" s="27" t="e">
        <f>#REF!*12*120%</f>
        <v>#REF!</v>
      </c>
      <c r="N26" s="46" t="s">
        <v>61</v>
      </c>
    </row>
    <row r="27" spans="1:17" ht="22.5" customHeight="1">
      <c r="A27" s="14" t="s">
        <v>62</v>
      </c>
      <c r="B27" s="16" t="s">
        <v>63</v>
      </c>
      <c r="C27" s="3"/>
      <c r="D27" s="3"/>
      <c r="E27" s="27"/>
      <c r="F27" s="3"/>
      <c r="G27" s="3"/>
      <c r="H27" s="40"/>
      <c r="I27" s="41"/>
    </row>
    <row r="28" spans="1:17" s="24" customFormat="1" ht="304.5" customHeight="1">
      <c r="A28" s="17">
        <v>15</v>
      </c>
      <c r="B28" s="43" t="s">
        <v>64</v>
      </c>
      <c r="C28" s="4" t="s">
        <v>65</v>
      </c>
      <c r="D28" s="2" t="s">
        <v>8</v>
      </c>
      <c r="E28" s="27">
        <v>1709</v>
      </c>
      <c r="F28" s="17"/>
      <c r="G28" s="17"/>
      <c r="H28" s="42">
        <v>296500</v>
      </c>
      <c r="I28" s="30">
        <f>H28*E28</f>
        <v>506718500</v>
      </c>
      <c r="J28" s="24" t="e">
        <f>#REF!*120%</f>
        <v>#REF!</v>
      </c>
      <c r="O28" s="47"/>
    </row>
    <row r="29" spans="1:17" s="24" customFormat="1" ht="219.75" customHeight="1">
      <c r="A29" s="17">
        <v>16</v>
      </c>
      <c r="B29" s="43" t="s">
        <v>66</v>
      </c>
      <c r="C29" s="4" t="s">
        <v>67</v>
      </c>
      <c r="D29" s="2" t="s">
        <v>8</v>
      </c>
      <c r="E29" s="27">
        <v>1541</v>
      </c>
      <c r="F29" s="19"/>
      <c r="G29" s="19"/>
      <c r="H29" s="22">
        <v>292050</v>
      </c>
      <c r="I29" s="23">
        <f>H29*E29</f>
        <v>450049050</v>
      </c>
      <c r="J29" s="24" t="s">
        <v>68</v>
      </c>
      <c r="N29" s="24">
        <v>1541</v>
      </c>
      <c r="O29" s="24">
        <f>N29*311000</f>
        <v>479251000</v>
      </c>
      <c r="Q29" s="47">
        <f>O29-I29</f>
        <v>29201950</v>
      </c>
    </row>
    <row r="30" spans="1:17" s="24" customFormat="1" ht="43.5" customHeight="1">
      <c r="A30" s="48" t="s">
        <v>69</v>
      </c>
      <c r="B30" s="56" t="s">
        <v>70</v>
      </c>
      <c r="C30" s="57"/>
      <c r="D30" s="57"/>
      <c r="E30" s="57"/>
      <c r="F30" s="58"/>
      <c r="G30" s="49"/>
      <c r="H30" s="42"/>
      <c r="I30" s="30"/>
    </row>
    <row r="31" spans="1:17" s="24" customFormat="1" ht="207" customHeight="1">
      <c r="A31" s="17">
        <v>17</v>
      </c>
      <c r="B31" s="43" t="s">
        <v>71</v>
      </c>
      <c r="C31" s="50" t="s">
        <v>72</v>
      </c>
      <c r="D31" s="2" t="s">
        <v>8</v>
      </c>
      <c r="E31" s="27">
        <v>353</v>
      </c>
      <c r="F31" s="19"/>
      <c r="G31" s="19"/>
      <c r="H31" s="22">
        <v>288750</v>
      </c>
      <c r="I31" s="23">
        <f>H31*E31</f>
        <v>101928750</v>
      </c>
      <c r="K31" s="24" t="s">
        <v>73</v>
      </c>
    </row>
    <row r="32" spans="1:17">
      <c r="C32" s="52"/>
      <c r="I32" s="54">
        <f>SUM(I8:I31)</f>
        <v>9901086404</v>
      </c>
    </row>
    <row r="34" spans="9:9">
      <c r="I34" s="13">
        <v>59406878.42400001</v>
      </c>
    </row>
    <row r="35" spans="9:9">
      <c r="I35" s="13">
        <f>I32+I34</f>
        <v>9960493282.4239998</v>
      </c>
    </row>
  </sheetData>
  <mergeCells count="7">
    <mergeCell ref="B30:F30"/>
    <mergeCell ref="A1:B1"/>
    <mergeCell ref="C1:F1"/>
    <mergeCell ref="A2:B2"/>
    <mergeCell ref="C2:F2"/>
    <mergeCell ref="A4:F4"/>
    <mergeCell ref="A5:E5"/>
  </mergeCells>
  <printOptions horizontalCentered="1"/>
  <pageMargins left="0" right="0" top="0.118110236220472" bottom="0.43307086614173201" header="0.31496062992126" footer="0.31496062992126"/>
  <pageSetup paperSize="9" orientation="landscape" useFirstPageNumber="1" r:id="rId1"/>
  <headerFooter differentOddEven="1">
    <oddFooter>&amp;R&amp;P</oddFooter>
    <evenFooter>&amp;L&amp;P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DANH MỤC TP </vt:lpstr>
      <vt:lpstr>'DANH MỤC TP '!OLE_LINK1</vt:lpstr>
      <vt:lpstr>'DANH MỤC TP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DINHDUONG</dc:creator>
  <cp:lastModifiedBy>KE TOAN DD</cp:lastModifiedBy>
  <cp:lastPrinted>2025-07-18T02:21:15Z</cp:lastPrinted>
  <dcterms:created xsi:type="dcterms:W3CDTF">2020-12-17T10:04:19Z</dcterms:created>
  <dcterms:modified xsi:type="dcterms:W3CDTF">2025-07-21T08:41:01Z</dcterms:modified>
</cp:coreProperties>
</file>